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540" windowWidth="11355" windowHeight="8520" activeTab="7"/>
  </bookViews>
  <sheets>
    <sheet name="ROUTE 1 " sheetId="14" r:id="rId1"/>
    <sheet name="ROUTE 2" sheetId="11" r:id="rId2"/>
    <sheet name="ROUTE 3" sheetId="3" r:id="rId3"/>
    <sheet name="ROUTE 4" sheetId="4" r:id="rId4"/>
    <sheet name="ROUTE 5" sheetId="8" r:id="rId5"/>
    <sheet name="ROUTE 6" sheetId="7" r:id="rId6"/>
    <sheet name="ROUTE 7" sheetId="13" r:id="rId7"/>
    <sheet name="ROUTE 1 TO 7" sheetId="6" r:id="rId8"/>
  </sheets>
  <definedNames>
    <definedName name="_xlnm.Print_Area" localSheetId="0">'ROUTE 1 '!$A$1:$H$47</definedName>
    <definedName name="_xlnm.Print_Area" localSheetId="7">'ROUTE 1 TO 7'!$A$1:$H$52</definedName>
    <definedName name="_xlnm.Print_Area" localSheetId="1">'ROUTE 2'!$A$1:$H$45</definedName>
    <definedName name="_xlnm.Print_Area" localSheetId="2">'ROUTE 3'!$A$1:$H$46</definedName>
    <definedName name="_xlnm.Print_Area" localSheetId="3">'ROUTE 4'!$A$1:$I$51</definedName>
    <definedName name="_xlnm.Print_Area" localSheetId="4">'ROUTE 5'!$A$1:$H$45</definedName>
    <definedName name="_xlnm.Print_Area" localSheetId="5">'ROUTE 6'!$A$1:$H$45</definedName>
    <definedName name="_xlnm.Print_Area" localSheetId="6">'ROUTE 7'!$A$1:$H$44</definedName>
  </definedNames>
  <calcPr calcId="145621" calcMode="autoNoTable"/>
</workbook>
</file>

<file path=xl/calcChain.xml><?xml version="1.0" encoding="utf-8"?>
<calcChain xmlns="http://schemas.openxmlformats.org/spreadsheetml/2006/main">
  <c r="E21" i="6" l="1"/>
  <c r="D21" i="6"/>
  <c r="C21" i="6"/>
  <c r="H21" i="6" s="1"/>
  <c r="H21" i="13"/>
  <c r="G21" i="13"/>
  <c r="F21" i="13"/>
  <c r="H21" i="7"/>
  <c r="G21" i="7"/>
  <c r="F21" i="7"/>
  <c r="H21" i="8"/>
  <c r="G21" i="8"/>
  <c r="F21" i="8"/>
  <c r="H21" i="4"/>
  <c r="G21" i="4"/>
  <c r="F21" i="4"/>
  <c r="H21" i="3"/>
  <c r="G21" i="3"/>
  <c r="F21" i="3"/>
  <c r="H21" i="11"/>
  <c r="G21" i="11"/>
  <c r="F21" i="11"/>
  <c r="F21" i="6" l="1"/>
  <c r="G21" i="6"/>
  <c r="H21" i="14"/>
  <c r="G21" i="14"/>
  <c r="F21" i="14"/>
  <c r="E20" i="6" l="1"/>
  <c r="E19" i="6"/>
  <c r="D20" i="6"/>
  <c r="C20" i="6"/>
  <c r="H20" i="6" s="1"/>
  <c r="H20" i="13"/>
  <c r="G20" i="13"/>
  <c r="F20" i="13"/>
  <c r="G20" i="6" l="1"/>
  <c r="F20" i="6"/>
  <c r="H20" i="7"/>
  <c r="G20" i="7"/>
  <c r="F20" i="7"/>
  <c r="H20" i="8" l="1"/>
  <c r="G20" i="8"/>
  <c r="F20" i="8"/>
  <c r="H20" i="4" l="1"/>
  <c r="G20" i="4"/>
  <c r="F20" i="4"/>
  <c r="H20" i="3" l="1"/>
  <c r="G20" i="3"/>
  <c r="F20" i="3"/>
  <c r="H20" i="11" l="1"/>
  <c r="G20" i="11"/>
  <c r="F20" i="11"/>
  <c r="H20" i="14" l="1"/>
  <c r="G20" i="14"/>
  <c r="F20" i="14"/>
  <c r="D19" i="6" l="1"/>
  <c r="C19" i="6"/>
  <c r="H19" i="6" s="1"/>
  <c r="H19" i="13"/>
  <c r="G19" i="13"/>
  <c r="F19" i="13"/>
  <c r="H19" i="7"/>
  <c r="G19" i="7"/>
  <c r="F19" i="7"/>
  <c r="H19" i="8"/>
  <c r="G19" i="8"/>
  <c r="F19" i="8"/>
  <c r="H19" i="4"/>
  <c r="G19" i="4"/>
  <c r="F19" i="4"/>
  <c r="F19" i="6" l="1"/>
  <c r="G19" i="6"/>
  <c r="H19" i="3"/>
  <c r="G19" i="3"/>
  <c r="F19" i="3"/>
  <c r="H19" i="11"/>
  <c r="G19" i="11"/>
  <c r="F19" i="11"/>
  <c r="H19" i="14"/>
  <c r="G19" i="14"/>
  <c r="F19" i="14"/>
  <c r="E18" i="6" l="1"/>
  <c r="D18" i="6"/>
  <c r="C18" i="6"/>
  <c r="H18" i="6" s="1"/>
  <c r="H18" i="13"/>
  <c r="G18" i="13"/>
  <c r="F18" i="13"/>
  <c r="H18" i="7"/>
  <c r="G18" i="7"/>
  <c r="F18" i="7"/>
  <c r="H18" i="8"/>
  <c r="G18" i="8"/>
  <c r="F18" i="8"/>
  <c r="H18" i="4"/>
  <c r="G18" i="4"/>
  <c r="F18" i="4"/>
  <c r="H18" i="3"/>
  <c r="G18" i="3"/>
  <c r="F18" i="3"/>
  <c r="H18" i="11"/>
  <c r="G18" i="11"/>
  <c r="F18" i="11"/>
  <c r="H18" i="14"/>
  <c r="G18" i="14"/>
  <c r="F18" i="14"/>
  <c r="F18" i="6" l="1"/>
  <c r="G18" i="6"/>
  <c r="E17" i="6"/>
  <c r="D17" i="6"/>
  <c r="C17" i="6"/>
  <c r="H17" i="13"/>
  <c r="G17" i="13"/>
  <c r="F17" i="13"/>
  <c r="H17" i="7"/>
  <c r="G17" i="7"/>
  <c r="F17" i="7"/>
  <c r="H17" i="8"/>
  <c r="G17" i="8"/>
  <c r="F17" i="8"/>
  <c r="H17" i="4"/>
  <c r="G17" i="4"/>
  <c r="F17" i="4"/>
  <c r="H17" i="3"/>
  <c r="G17" i="3"/>
  <c r="F17" i="3"/>
  <c r="H17" i="11"/>
  <c r="G17" i="11"/>
  <c r="F17" i="11"/>
  <c r="F17" i="6" l="1"/>
  <c r="G17" i="6"/>
  <c r="H17" i="6"/>
  <c r="H17" i="14"/>
  <c r="G17" i="14"/>
  <c r="F17" i="14"/>
  <c r="E16" i="6" l="1"/>
  <c r="D16" i="6"/>
  <c r="C16" i="6"/>
  <c r="H16" i="13"/>
  <c r="G16" i="13"/>
  <c r="F16" i="13"/>
  <c r="H16" i="7"/>
  <c r="G16" i="7"/>
  <c r="F16" i="7"/>
  <c r="F16" i="6" l="1"/>
  <c r="G16" i="6"/>
  <c r="H16" i="6"/>
  <c r="H16" i="8"/>
  <c r="G16" i="8"/>
  <c r="F16" i="8"/>
  <c r="H16" i="4"/>
  <c r="G16" i="4"/>
  <c r="F16" i="4"/>
  <c r="H16" i="3"/>
  <c r="G16" i="3"/>
  <c r="F16" i="3"/>
  <c r="H16" i="11"/>
  <c r="G16" i="11"/>
  <c r="F16" i="11"/>
  <c r="H16" i="14"/>
  <c r="G16" i="14"/>
  <c r="F16" i="14"/>
  <c r="E15" i="6" l="1"/>
  <c r="D15" i="6"/>
  <c r="C15" i="6"/>
  <c r="H15" i="13"/>
  <c r="G15" i="13"/>
  <c r="F15" i="13"/>
  <c r="H15" i="7"/>
  <c r="G15" i="7"/>
  <c r="F15" i="7"/>
  <c r="H15" i="8"/>
  <c r="G15" i="8"/>
  <c r="F15" i="8"/>
  <c r="H15" i="4"/>
  <c r="G15" i="4"/>
  <c r="F15" i="4"/>
  <c r="H15" i="3"/>
  <c r="G15" i="3"/>
  <c r="F15" i="3"/>
  <c r="H15" i="11"/>
  <c r="G15" i="11"/>
  <c r="F15" i="11"/>
  <c r="H15" i="14"/>
  <c r="G15" i="14"/>
  <c r="F15" i="14"/>
  <c r="G15" i="6" l="1"/>
  <c r="H15" i="6"/>
  <c r="F15" i="6"/>
  <c r="E14" i="6"/>
  <c r="D14" i="6"/>
  <c r="C14" i="6"/>
  <c r="H14" i="6" s="1"/>
  <c r="E13" i="6"/>
  <c r="D13" i="6"/>
  <c r="C13" i="6"/>
  <c r="H13" i="6" s="1"/>
  <c r="H14" i="13"/>
  <c r="G14" i="13"/>
  <c r="F14" i="13"/>
  <c r="H14" i="7"/>
  <c r="G14" i="7"/>
  <c r="F14" i="7"/>
  <c r="H14" i="8"/>
  <c r="G14" i="8"/>
  <c r="F14" i="8"/>
  <c r="H14" i="4"/>
  <c r="G14" i="4"/>
  <c r="F14" i="4"/>
  <c r="H14" i="3"/>
  <c r="G14" i="3"/>
  <c r="F14" i="3"/>
  <c r="H14" i="11"/>
  <c r="G14" i="11"/>
  <c r="F14" i="11"/>
  <c r="H14" i="14"/>
  <c r="G14" i="14"/>
  <c r="F14" i="14"/>
  <c r="F13" i="6" l="1"/>
  <c r="G13" i="6"/>
  <c r="F14" i="6"/>
  <c r="G14" i="6"/>
  <c r="H13" i="7"/>
  <c r="G13" i="7"/>
  <c r="F13" i="7"/>
  <c r="H13" i="8"/>
  <c r="G13" i="8"/>
  <c r="F13" i="8"/>
  <c r="H13" i="4"/>
  <c r="G13" i="4"/>
  <c r="F13" i="4"/>
  <c r="H13" i="3"/>
  <c r="G13" i="3"/>
  <c r="F13" i="3"/>
  <c r="H13" i="11"/>
  <c r="G13" i="11"/>
  <c r="F13" i="11"/>
  <c r="H13" i="14" l="1"/>
  <c r="G13" i="14"/>
  <c r="F13" i="14"/>
  <c r="H13" i="13" l="1"/>
  <c r="G13" i="13"/>
  <c r="F13" i="13"/>
  <c r="E12" i="6" l="1"/>
  <c r="D12" i="6"/>
  <c r="C12" i="6"/>
  <c r="H12" i="6" s="1"/>
  <c r="H12" i="13"/>
  <c r="G12" i="13"/>
  <c r="F12" i="13"/>
  <c r="H12" i="7"/>
  <c r="G12" i="7"/>
  <c r="F12" i="7"/>
  <c r="H12" i="8"/>
  <c r="G12" i="8"/>
  <c r="F12" i="8"/>
  <c r="H12" i="4"/>
  <c r="G12" i="4"/>
  <c r="F12" i="4"/>
  <c r="H12" i="3"/>
  <c r="G12" i="3"/>
  <c r="F12" i="3"/>
  <c r="F12" i="6" l="1"/>
  <c r="G12" i="6"/>
  <c r="H12" i="11"/>
  <c r="G12" i="11"/>
  <c r="F12" i="11"/>
  <c r="H12" i="14"/>
  <c r="G12" i="14"/>
  <c r="F12" i="14"/>
  <c r="E11" i="6" l="1"/>
  <c r="D11" i="6"/>
  <c r="C11" i="6"/>
  <c r="H11" i="6" s="1"/>
  <c r="H11" i="13"/>
  <c r="G11" i="13"/>
  <c r="F11" i="13"/>
  <c r="H11" i="7"/>
  <c r="G11" i="7"/>
  <c r="F11" i="7"/>
  <c r="H11" i="8"/>
  <c r="G11" i="8"/>
  <c r="F11" i="8"/>
  <c r="H11" i="4"/>
  <c r="G11" i="4"/>
  <c r="F11" i="4"/>
  <c r="H11" i="3"/>
  <c r="G11" i="3"/>
  <c r="F11" i="3"/>
  <c r="F11" i="6" l="1"/>
  <c r="G11" i="6"/>
  <c r="E10" i="6"/>
  <c r="D10" i="6"/>
  <c r="C10" i="6"/>
  <c r="H10" i="6" s="1"/>
  <c r="H10" i="7"/>
  <c r="G10" i="7"/>
  <c r="F10" i="7"/>
  <c r="H10" i="8"/>
  <c r="G10" i="8"/>
  <c r="F10" i="8"/>
  <c r="H10" i="4"/>
  <c r="G10" i="4"/>
  <c r="F10" i="4"/>
  <c r="F10" i="6" l="1"/>
  <c r="G10" i="6"/>
  <c r="H10" i="3"/>
  <c r="G10" i="3"/>
  <c r="F10" i="3"/>
  <c r="H10" i="11" l="1"/>
  <c r="G10" i="11"/>
  <c r="F10" i="11"/>
  <c r="F10" i="14"/>
  <c r="H10" i="14" l="1"/>
  <c r="G10" i="14"/>
  <c r="H10" i="13" l="1"/>
  <c r="G10" i="13"/>
  <c r="F10" i="13"/>
  <c r="C9" i="6" l="1"/>
  <c r="E9" i="6" l="1"/>
  <c r="D9" i="6"/>
  <c r="H9" i="6" l="1"/>
  <c r="H9" i="13"/>
  <c r="G9" i="13"/>
  <c r="F9" i="13"/>
  <c r="H9" i="7"/>
  <c r="G9" i="7"/>
  <c r="F9" i="7"/>
  <c r="H9" i="8"/>
  <c r="G9" i="8"/>
  <c r="F9" i="8"/>
  <c r="H9" i="4"/>
  <c r="G9" i="4"/>
  <c r="F9" i="4"/>
  <c r="H9" i="3"/>
  <c r="G9" i="3"/>
  <c r="F9" i="3"/>
  <c r="H9" i="11"/>
  <c r="G9" i="11"/>
  <c r="F9" i="11"/>
  <c r="H9" i="14"/>
  <c r="G9" i="14"/>
  <c r="F9" i="14"/>
  <c r="F9" i="6" l="1"/>
  <c r="G9" i="6"/>
  <c r="D23" i="11" l="1"/>
  <c r="F11" i="14" l="1"/>
  <c r="G11" i="14"/>
  <c r="H11" i="14"/>
  <c r="H11" i="11" l="1"/>
  <c r="G11" i="11"/>
  <c r="F11" i="11"/>
</calcChain>
</file>

<file path=xl/sharedStrings.xml><?xml version="1.0" encoding="utf-8"?>
<sst xmlns="http://schemas.openxmlformats.org/spreadsheetml/2006/main" count="130" uniqueCount="22">
  <si>
    <t>MONTHLY OPERATING STATISTICS</t>
  </si>
  <si>
    <t>TOTAL</t>
  </si>
  <si>
    <t>TRIPS</t>
  </si>
  <si>
    <t>REVENUE</t>
  </si>
  <si>
    <t>MILES</t>
  </si>
  <si>
    <t>HOURS</t>
  </si>
  <si>
    <t>MILE</t>
  </si>
  <si>
    <t>HOUR</t>
  </si>
  <si>
    <t>DAY</t>
  </si>
  <si>
    <t>TRIPS PER</t>
  </si>
  <si>
    <t>OPS # OF</t>
  </si>
  <si>
    <t>DAYS</t>
  </si>
  <si>
    <t>PORT ST. LUCIE TROLLEY (ROUTE 4)</t>
  </si>
  <si>
    <t>THE TREASURE COAST CONNECTOR RESIDENTIAL (ROUTE 2)</t>
  </si>
  <si>
    <t>THE TREASURE COAST CONNECTOR US 1(ROUTE 1)</t>
  </si>
  <si>
    <t>THE TREASURE COAST CONNECTOR  BUSINESS (ROUTE 3)</t>
  </si>
  <si>
    <t>PRIMA VISTA/ST. LUCIE WEST BLVD ROUTE (ROUTE 6)</t>
  </si>
  <si>
    <t>PORT ST. LUCIE/GATLIN BLVD ROUTE (ROUTE 5)</t>
  </si>
  <si>
    <t>LAKEWOOD PARK EXPRESS ROUTE 7</t>
  </si>
  <si>
    <t>THE TREASURE COAST CONNECTOR (ROUTE 1 TO 7)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</si>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</sst>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3" fillId="0" borderId="0" xfId="0" applyNumberFormat="1" applyFont="1"/>
    <xf numFmtId="3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17" fontId="3" fillId="0" borderId="0" xfId="0" applyNumberFormat="1" applyFont="1"/>
    <xf numFmtId="0" fontId="4" fillId="2" borderId="0" xfId="0" applyFont="1" applyFill="1" applyAlignment="1">
      <alignment horizontal="center"/>
    </xf>
    <xf numFmtId="1" fontId="3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5564927159903E-2"/>
          <c:y val="0.10450819672131148"/>
          <c:w val="0.861210962071566"/>
          <c:h val="0.74590219909332711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'ROUTE 1 '!$A$9:$A$21</c:f>
              <c:numCache>
                <c:formatCode>mmm\-yy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43555</c:v>
                </c:pt>
                <c:pt idx="8">
                  <c:v>43585</c:v>
                </c:pt>
                <c:pt idx="9">
                  <c:v>43586</c:v>
                </c:pt>
                <c:pt idx="10">
                  <c:v>43617</c:v>
                </c:pt>
                <c:pt idx="11">
                  <c:v>43677</c:v>
                </c:pt>
                <c:pt idx="12">
                  <c:v>43708</c:v>
                </c:pt>
              </c:numCache>
            </c:numRef>
          </c:cat>
          <c:val>
            <c:numRef>
              <c:f>'ROUTE 1 '!$H$9:$H$21</c:f>
              <c:numCache>
                <c:formatCode>#,##0</c:formatCode>
                <c:ptCount val="13"/>
                <c:pt idx="0">
                  <c:v>752.48148148148152</c:v>
                </c:pt>
                <c:pt idx="1">
                  <c:v>713.70833333333337</c:v>
                </c:pt>
                <c:pt idx="2">
                  <c:v>787.77777777777783</c:v>
                </c:pt>
                <c:pt idx="3">
                  <c:v>766.08</c:v>
                </c:pt>
                <c:pt idx="4">
                  <c:v>763.375</c:v>
                </c:pt>
                <c:pt idx="5">
                  <c:v>827</c:v>
                </c:pt>
                <c:pt idx="6">
                  <c:v>828.47826086956525</c:v>
                </c:pt>
                <c:pt idx="7">
                  <c:v>765.65384615384619</c:v>
                </c:pt>
                <c:pt idx="8">
                  <c:v>813.30769230769226</c:v>
                </c:pt>
                <c:pt idx="9">
                  <c:v>805.65384615384619</c:v>
                </c:pt>
                <c:pt idx="10">
                  <c:v>855.32</c:v>
                </c:pt>
                <c:pt idx="11">
                  <c:v>807.46153846153845</c:v>
                </c:pt>
                <c:pt idx="12">
                  <c:v>836.11111111111109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66784"/>
        <c:axId val="214568960"/>
      </c:lineChart>
      <c:dateAx>
        <c:axId val="2145667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6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456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66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32804410087043E-2"/>
          <c:y val="9.0847101361400451E-2"/>
          <c:w val="0.861210962071566"/>
          <c:h val="0.74590219909332711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'ROUTE 2'!$A$9:$A$21</c:f>
              <c:numCache>
                <c:formatCode>mmm\-yy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43420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43555</c:v>
                </c:pt>
                <c:pt idx="8">
                  <c:v>43585</c:v>
                </c:pt>
                <c:pt idx="9">
                  <c:v>43586</c:v>
                </c:pt>
                <c:pt idx="10">
                  <c:v>43617</c:v>
                </c:pt>
                <c:pt idx="11">
                  <c:v>43677</c:v>
                </c:pt>
                <c:pt idx="12">
                  <c:v>43708</c:v>
                </c:pt>
              </c:numCache>
            </c:numRef>
          </c:cat>
          <c:val>
            <c:numRef>
              <c:f>'ROUTE 2'!$H$9:$H$21</c:f>
              <c:numCache>
                <c:formatCode>#,##0</c:formatCode>
                <c:ptCount val="13"/>
                <c:pt idx="0">
                  <c:v>336.7037037037037</c:v>
                </c:pt>
                <c:pt idx="1">
                  <c:v>263.58333333333331</c:v>
                </c:pt>
                <c:pt idx="2">
                  <c:v>368.07407407407408</c:v>
                </c:pt>
                <c:pt idx="3">
                  <c:v>311.76</c:v>
                </c:pt>
                <c:pt idx="4">
                  <c:v>295.75</c:v>
                </c:pt>
                <c:pt idx="5">
                  <c:v>368.72</c:v>
                </c:pt>
                <c:pt idx="6">
                  <c:v>315.08695652173913</c:v>
                </c:pt>
                <c:pt idx="7">
                  <c:v>287.19230769230768</c:v>
                </c:pt>
                <c:pt idx="8">
                  <c:v>315.23076923076923</c:v>
                </c:pt>
                <c:pt idx="9">
                  <c:v>315.65384615384613</c:v>
                </c:pt>
                <c:pt idx="10">
                  <c:v>353.6</c:v>
                </c:pt>
                <c:pt idx="11">
                  <c:v>357.19230769230768</c:v>
                </c:pt>
                <c:pt idx="12">
                  <c:v>405.18518518518516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80224"/>
        <c:axId val="215233664"/>
      </c:lineChart>
      <c:dateAx>
        <c:axId val="2145802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233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523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80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2663124556239E-2"/>
          <c:y val="7.3412045657601385E-2"/>
          <c:w val="0.861210962071566"/>
          <c:h val="0.74590219909332711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'ROUTE 3'!$A$9:$A$21</c:f>
              <c:numCache>
                <c:formatCode>mmm\-yy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43420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43555</c:v>
                </c:pt>
                <c:pt idx="8">
                  <c:v>43585</c:v>
                </c:pt>
                <c:pt idx="9">
                  <c:v>43586</c:v>
                </c:pt>
                <c:pt idx="10">
                  <c:v>43617</c:v>
                </c:pt>
                <c:pt idx="11">
                  <c:v>43677</c:v>
                </c:pt>
                <c:pt idx="12">
                  <c:v>43708</c:v>
                </c:pt>
              </c:numCache>
            </c:numRef>
          </c:cat>
          <c:val>
            <c:numRef>
              <c:f>'ROUTE 3'!$H$9:$H$21</c:f>
              <c:numCache>
                <c:formatCode>#,##0</c:formatCode>
                <c:ptCount val="13"/>
                <c:pt idx="0">
                  <c:v>334.8</c:v>
                </c:pt>
                <c:pt idx="1">
                  <c:v>343.125</c:v>
                </c:pt>
                <c:pt idx="2">
                  <c:v>350.81481481481484</c:v>
                </c:pt>
                <c:pt idx="3">
                  <c:v>407.44</c:v>
                </c:pt>
                <c:pt idx="4">
                  <c:v>377.79166666666669</c:v>
                </c:pt>
                <c:pt idx="5">
                  <c:v>352.76</c:v>
                </c:pt>
                <c:pt idx="6">
                  <c:v>390.21739130434781</c:v>
                </c:pt>
                <c:pt idx="7">
                  <c:v>361.65384615384613</c:v>
                </c:pt>
                <c:pt idx="8">
                  <c:v>384.65384615384613</c:v>
                </c:pt>
                <c:pt idx="9">
                  <c:v>386.80769230769232</c:v>
                </c:pt>
                <c:pt idx="10">
                  <c:v>432.56</c:v>
                </c:pt>
                <c:pt idx="11">
                  <c:v>393.65384615384613</c:v>
                </c:pt>
                <c:pt idx="12">
                  <c:v>476.14814814814815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65664"/>
        <c:axId val="215267584"/>
      </c:lineChart>
      <c:dateAx>
        <c:axId val="2152656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2675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526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265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52309446761483"/>
          <c:y val="5.6368462899792249E-2"/>
          <c:w val="0.87747690553238511"/>
          <c:h val="0.70571336359827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'ROUTE 4'!$A$9:$A$21</c:f>
              <c:numCache>
                <c:formatCode>mmm\-yy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43420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43555</c:v>
                </c:pt>
                <c:pt idx="8">
                  <c:v>43585</c:v>
                </c:pt>
                <c:pt idx="9">
                  <c:v>43586</c:v>
                </c:pt>
                <c:pt idx="10">
                  <c:v>43617</c:v>
                </c:pt>
                <c:pt idx="11">
                  <c:v>43677</c:v>
                </c:pt>
                <c:pt idx="12">
                  <c:v>43708</c:v>
                </c:pt>
              </c:numCache>
            </c:numRef>
          </c:cat>
          <c:val>
            <c:numRef>
              <c:f>'ROUTE 4'!$H$9:$H$21</c:f>
              <c:numCache>
                <c:formatCode>#,##0</c:formatCode>
                <c:ptCount val="13"/>
                <c:pt idx="0">
                  <c:v>224.03703703703704</c:v>
                </c:pt>
                <c:pt idx="1">
                  <c:v>208.91666666666666</c:v>
                </c:pt>
                <c:pt idx="2">
                  <c:v>201.25925925925927</c:v>
                </c:pt>
                <c:pt idx="3">
                  <c:v>193.44</c:v>
                </c:pt>
                <c:pt idx="4">
                  <c:v>204.04166666666666</c:v>
                </c:pt>
                <c:pt idx="5">
                  <c:v>217.12</c:v>
                </c:pt>
                <c:pt idx="6">
                  <c:v>205.56521739130434</c:v>
                </c:pt>
                <c:pt idx="7">
                  <c:v>194.96153846153845</c:v>
                </c:pt>
                <c:pt idx="8">
                  <c:v>212.07692307692307</c:v>
                </c:pt>
                <c:pt idx="9">
                  <c:v>194</c:v>
                </c:pt>
                <c:pt idx="10">
                  <c:v>183</c:v>
                </c:pt>
                <c:pt idx="11">
                  <c:v>206.46153846153845</c:v>
                </c:pt>
                <c:pt idx="12">
                  <c:v>179.40740740740742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09472"/>
        <c:axId val="215211392"/>
      </c:lineChart>
      <c:dateAx>
        <c:axId val="21520947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21139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1521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209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31955220925852E-2"/>
          <c:y val="0.10653760735529361"/>
          <c:w val="0.8970006258341795"/>
          <c:h val="0.5892442808554255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'ROUTE 5'!$A$9:$A$21</c:f>
              <c:numCache>
                <c:formatCode>mmm\-yy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43420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43555</c:v>
                </c:pt>
                <c:pt idx="8">
                  <c:v>43585</c:v>
                </c:pt>
                <c:pt idx="9">
                  <c:v>43586</c:v>
                </c:pt>
                <c:pt idx="10">
                  <c:v>43617</c:v>
                </c:pt>
                <c:pt idx="11">
                  <c:v>43677</c:v>
                </c:pt>
                <c:pt idx="12">
                  <c:v>43708</c:v>
                </c:pt>
              </c:numCache>
            </c:numRef>
          </c:cat>
          <c:val>
            <c:numRef>
              <c:f>'ROUTE 5'!$H$9:$H$21</c:f>
              <c:numCache>
                <c:formatCode>#,##0</c:formatCode>
                <c:ptCount val="13"/>
                <c:pt idx="0">
                  <c:v>127.07407407407408</c:v>
                </c:pt>
                <c:pt idx="1">
                  <c:v>132.79166666666666</c:v>
                </c:pt>
                <c:pt idx="2">
                  <c:v>139</c:v>
                </c:pt>
                <c:pt idx="3">
                  <c:v>134.4</c:v>
                </c:pt>
                <c:pt idx="4">
                  <c:v>129.58333333333334</c:v>
                </c:pt>
                <c:pt idx="5">
                  <c:v>148.04</c:v>
                </c:pt>
                <c:pt idx="6">
                  <c:v>139.60869565217391</c:v>
                </c:pt>
                <c:pt idx="7">
                  <c:v>138.69230769230768</c:v>
                </c:pt>
                <c:pt idx="8">
                  <c:v>134.53846153846155</c:v>
                </c:pt>
                <c:pt idx="9">
                  <c:v>120.07692307692308</c:v>
                </c:pt>
                <c:pt idx="10">
                  <c:v>108.36</c:v>
                </c:pt>
                <c:pt idx="11">
                  <c:v>128.73076923076923</c:v>
                </c:pt>
                <c:pt idx="12">
                  <c:v>117.62962962962963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27488"/>
        <c:axId val="215329408"/>
      </c:lineChart>
      <c:dateAx>
        <c:axId val="21532748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32940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1532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327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96182605273513E-2"/>
          <c:y val="5.9642147117296221E-2"/>
          <c:w val="0.89256213841038468"/>
          <c:h val="0.658052168958055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'ROUTE 6'!$A$9:$A$21</c:f>
              <c:numCache>
                <c:formatCode>mmm\-yy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43420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43555</c:v>
                </c:pt>
                <c:pt idx="8">
                  <c:v>43585</c:v>
                </c:pt>
                <c:pt idx="9">
                  <c:v>43586</c:v>
                </c:pt>
                <c:pt idx="10">
                  <c:v>43617</c:v>
                </c:pt>
                <c:pt idx="11">
                  <c:v>43677</c:v>
                </c:pt>
                <c:pt idx="12">
                  <c:v>43708</c:v>
                </c:pt>
              </c:numCache>
            </c:numRef>
          </c:cat>
          <c:val>
            <c:numRef>
              <c:f>'ROUTE 6'!$H$9:$H$21</c:f>
              <c:numCache>
                <c:formatCode>#,##0</c:formatCode>
                <c:ptCount val="13"/>
                <c:pt idx="0">
                  <c:v>274.81481481481484</c:v>
                </c:pt>
                <c:pt idx="1">
                  <c:v>301.29166666666669</c:v>
                </c:pt>
                <c:pt idx="2">
                  <c:v>313.33333333333331</c:v>
                </c:pt>
                <c:pt idx="3">
                  <c:v>308.83999999999997</c:v>
                </c:pt>
                <c:pt idx="4">
                  <c:v>270.25</c:v>
                </c:pt>
                <c:pt idx="5">
                  <c:v>288.32</c:v>
                </c:pt>
                <c:pt idx="6">
                  <c:v>292.56521739130437</c:v>
                </c:pt>
                <c:pt idx="7">
                  <c:v>271</c:v>
                </c:pt>
                <c:pt idx="8">
                  <c:v>308.38461538461536</c:v>
                </c:pt>
                <c:pt idx="9">
                  <c:v>318.76923076923077</c:v>
                </c:pt>
                <c:pt idx="10">
                  <c:v>298.44</c:v>
                </c:pt>
                <c:pt idx="11">
                  <c:v>291.65384615384613</c:v>
                </c:pt>
                <c:pt idx="12">
                  <c:v>295.44444444444446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51520"/>
        <c:axId val="215457792"/>
      </c:lineChart>
      <c:dateAx>
        <c:axId val="21545152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45779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1545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451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57536402990955E-2"/>
          <c:y val="4.6388336646785953E-2"/>
          <c:w val="0.8748525463914093"/>
          <c:h val="0.658052168958055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'ROUTE 7'!$A$9:$A$21</c:f>
              <c:numCache>
                <c:formatCode>mmm\-yy</c:formatCode>
                <c:ptCount val="13"/>
                <c:pt idx="0">
                  <c:v>43343</c:v>
                </c:pt>
                <c:pt idx="1">
                  <c:v>43373</c:v>
                </c:pt>
                <c:pt idx="2">
                  <c:v>43404</c:v>
                </c:pt>
                <c:pt idx="3">
                  <c:v>43434</c:v>
                </c:pt>
                <c:pt idx="4">
                  <c:v>43465</c:v>
                </c:pt>
                <c:pt idx="5">
                  <c:v>43496</c:v>
                </c:pt>
                <c:pt idx="6">
                  <c:v>43524</c:v>
                </c:pt>
                <c:pt idx="7">
                  <c:v>43555</c:v>
                </c:pt>
                <c:pt idx="8">
                  <c:v>43572</c:v>
                </c:pt>
                <c:pt idx="9">
                  <c:v>43586</c:v>
                </c:pt>
                <c:pt idx="10">
                  <c:v>43617</c:v>
                </c:pt>
                <c:pt idx="11">
                  <c:v>43677</c:v>
                </c:pt>
                <c:pt idx="12">
                  <c:v>43708</c:v>
                </c:pt>
              </c:numCache>
            </c:numRef>
          </c:cat>
          <c:val>
            <c:numRef>
              <c:f>'ROUTE 7'!$H$9:$H$21</c:f>
              <c:numCache>
                <c:formatCode>#,##0</c:formatCode>
                <c:ptCount val="13"/>
                <c:pt idx="0">
                  <c:v>87.260869565217391</c:v>
                </c:pt>
                <c:pt idx="1">
                  <c:v>92.684210526315795</c:v>
                </c:pt>
                <c:pt idx="2">
                  <c:v>97.347826086956516</c:v>
                </c:pt>
                <c:pt idx="3">
                  <c:v>105.80952380952381</c:v>
                </c:pt>
                <c:pt idx="4">
                  <c:v>94.368421052631575</c:v>
                </c:pt>
                <c:pt idx="5">
                  <c:v>99</c:v>
                </c:pt>
                <c:pt idx="6">
                  <c:v>111.05263157894737</c:v>
                </c:pt>
                <c:pt idx="7">
                  <c:v>114.7</c:v>
                </c:pt>
                <c:pt idx="8">
                  <c:v>113.27272727272727</c:v>
                </c:pt>
                <c:pt idx="9">
                  <c:v>114.45454545454545</c:v>
                </c:pt>
                <c:pt idx="10">
                  <c:v>95.333333333333329</c:v>
                </c:pt>
                <c:pt idx="11">
                  <c:v>100.77272727272727</c:v>
                </c:pt>
                <c:pt idx="12">
                  <c:v>103.81818181818181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77248"/>
        <c:axId val="215585920"/>
      </c:lineChart>
      <c:dateAx>
        <c:axId val="21547724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58592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1558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477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3796411595994"/>
          <c:y val="6.1188402494704239E-2"/>
          <c:w val="0.87929146511787815"/>
          <c:h val="0.7224966190097542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'ROUTE 1 TO 7'!$A$9:$A$21</c:f>
              <c:numCache>
                <c:formatCode>mmm\-yy</c:formatCode>
                <c:ptCount val="13"/>
                <c:pt idx="0">
                  <c:v>43343</c:v>
                </c:pt>
                <c:pt idx="1">
                  <c:v>43373</c:v>
                </c:pt>
                <c:pt idx="2">
                  <c:v>43404</c:v>
                </c:pt>
                <c:pt idx="3">
                  <c:v>43434</c:v>
                </c:pt>
                <c:pt idx="4">
                  <c:v>43465</c:v>
                </c:pt>
                <c:pt idx="5">
                  <c:v>43496</c:v>
                </c:pt>
                <c:pt idx="6">
                  <c:v>43524</c:v>
                </c:pt>
                <c:pt idx="7">
                  <c:v>43555</c:v>
                </c:pt>
                <c:pt idx="8">
                  <c:v>43585</c:v>
                </c:pt>
                <c:pt idx="9">
                  <c:v>43586</c:v>
                </c:pt>
                <c:pt idx="10">
                  <c:v>43617</c:v>
                </c:pt>
                <c:pt idx="11">
                  <c:v>43677</c:v>
                </c:pt>
                <c:pt idx="12">
                  <c:v>43708</c:v>
                </c:pt>
              </c:numCache>
            </c:numRef>
          </c:cat>
          <c:val>
            <c:numRef>
              <c:f>'ROUTE 1 TO 7'!$H$9:$H$21</c:f>
              <c:numCache>
                <c:formatCode>#,##0</c:formatCode>
                <c:ptCount val="13"/>
                <c:pt idx="0">
                  <c:v>2099.4444444444443</c:v>
                </c:pt>
                <c:pt idx="1">
                  <c:v>1955.32</c:v>
                </c:pt>
                <c:pt idx="2">
                  <c:v>2243.1851851851852</c:v>
                </c:pt>
                <c:pt idx="3">
                  <c:v>2210.84</c:v>
                </c:pt>
                <c:pt idx="4">
                  <c:v>2115.5</c:v>
                </c:pt>
                <c:pt idx="5">
                  <c:v>2285.12</c:v>
                </c:pt>
                <c:pt idx="6">
                  <c:v>2263.2608695652175</c:v>
                </c:pt>
                <c:pt idx="7">
                  <c:v>2107.3846153846152</c:v>
                </c:pt>
                <c:pt idx="8">
                  <c:v>2264.0384615384614</c:v>
                </c:pt>
                <c:pt idx="9">
                  <c:v>2237.8076923076924</c:v>
                </c:pt>
                <c:pt idx="10">
                  <c:v>2311.36</c:v>
                </c:pt>
                <c:pt idx="11">
                  <c:v>2270.4230769230771</c:v>
                </c:pt>
                <c:pt idx="12">
                  <c:v>2394.5185185185187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67072"/>
        <c:axId val="215668992"/>
      </c:lineChart>
      <c:dateAx>
        <c:axId val="21566707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66899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1566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667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22</xdr:row>
      <xdr:rowOff>0</xdr:rowOff>
    </xdr:from>
    <xdr:to>
      <xdr:col>7</xdr:col>
      <xdr:colOff>815340</xdr:colOff>
      <xdr:row>44</xdr:row>
      <xdr:rowOff>30480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160020</xdr:rowOff>
    </xdr:from>
    <xdr:to>
      <xdr:col>8</xdr:col>
      <xdr:colOff>0</xdr:colOff>
      <xdr:row>44</xdr:row>
      <xdr:rowOff>22860</xdr:rowOff>
    </xdr:to>
    <xdr:graphicFrame macro="">
      <xdr:nvGraphicFramePr>
        <xdr:cNvPr id="24373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22</xdr:row>
      <xdr:rowOff>45720</xdr:rowOff>
    </xdr:from>
    <xdr:to>
      <xdr:col>8</xdr:col>
      <xdr:colOff>45720</xdr:colOff>
      <xdr:row>44</xdr:row>
      <xdr:rowOff>76200</xdr:rowOff>
    </xdr:to>
    <xdr:graphicFrame macro="">
      <xdr:nvGraphicFramePr>
        <xdr:cNvPr id="36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22</xdr:row>
      <xdr:rowOff>106680</xdr:rowOff>
    </xdr:from>
    <xdr:to>
      <xdr:col>8</xdr:col>
      <xdr:colOff>556260</xdr:colOff>
      <xdr:row>50</xdr:row>
      <xdr:rowOff>106680</xdr:rowOff>
    </xdr:to>
    <xdr:graphicFrame macro="">
      <xdr:nvGraphicFramePr>
        <xdr:cNvPr id="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45720</xdr:rowOff>
    </xdr:from>
    <xdr:to>
      <xdr:col>7</xdr:col>
      <xdr:colOff>556260</xdr:colOff>
      <xdr:row>45</xdr:row>
      <xdr:rowOff>53340</xdr:rowOff>
    </xdr:to>
    <xdr:graphicFrame macro="">
      <xdr:nvGraphicFramePr>
        <xdr:cNvPr id="67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91440</xdr:rowOff>
    </xdr:from>
    <xdr:to>
      <xdr:col>8</xdr:col>
      <xdr:colOff>114300</xdr:colOff>
      <xdr:row>45</xdr:row>
      <xdr:rowOff>106680</xdr:rowOff>
    </xdr:to>
    <xdr:graphicFrame macro="">
      <xdr:nvGraphicFramePr>
        <xdr:cNvPr id="7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53340</xdr:rowOff>
    </xdr:from>
    <xdr:to>
      <xdr:col>7</xdr:col>
      <xdr:colOff>571500</xdr:colOff>
      <xdr:row>44</xdr:row>
      <xdr:rowOff>30480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21</xdr:row>
      <xdr:rowOff>137160</xdr:rowOff>
    </xdr:from>
    <xdr:to>
      <xdr:col>7</xdr:col>
      <xdr:colOff>601980</xdr:colOff>
      <xdr:row>50</xdr:row>
      <xdr:rowOff>15240</xdr:rowOff>
    </xdr:to>
    <xdr:graphicFrame macro="">
      <xdr:nvGraphicFramePr>
        <xdr:cNvPr id="56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A9" sqref="A9"/>
    </sheetView>
  </sheetViews>
  <sheetFormatPr defaultRowHeight="12.75" x14ac:dyDescent="0.2"/>
  <cols>
    <col min="2" max="2" width="10.7109375" customWidth="1"/>
    <col min="3" max="3" width="12" customWidth="1"/>
    <col min="4" max="4" width="13" customWidth="1"/>
    <col min="5" max="5" width="12.5703125" customWidth="1"/>
    <col min="6" max="6" width="12" customWidth="1"/>
    <col min="7" max="7" width="13" customWidth="1"/>
    <col min="8" max="8" width="12.140625" customWidth="1"/>
  </cols>
  <sheetData>
    <row r="1" spans="1:8" ht="18" x14ac:dyDescent="0.25">
      <c r="A1" s="16"/>
      <c r="B1" s="16"/>
      <c r="C1" s="16"/>
      <c r="D1" s="16"/>
      <c r="E1" s="16"/>
      <c r="F1" s="16"/>
      <c r="G1" s="16"/>
    </row>
    <row r="2" spans="1:8" ht="18" x14ac:dyDescent="0.25">
      <c r="A2" s="16" t="s">
        <v>14</v>
      </c>
      <c r="B2" s="16"/>
      <c r="C2" s="16"/>
      <c r="D2" s="16"/>
      <c r="E2" s="16"/>
      <c r="F2" s="16"/>
      <c r="G2" s="16"/>
      <c r="H2" s="16"/>
    </row>
    <row r="3" spans="1:8" ht="18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8" x14ac:dyDescent="0.2">
      <c r="A4" s="10"/>
    </row>
    <row r="5" spans="1:8" ht="15.75" x14ac:dyDescent="0.25">
      <c r="A5" s="1"/>
      <c r="B5" s="1"/>
      <c r="C5" s="4"/>
      <c r="D5" s="4"/>
      <c r="E5" s="4"/>
      <c r="F5" s="17" t="s">
        <v>9</v>
      </c>
      <c r="G5" s="17"/>
      <c r="H5" s="17"/>
    </row>
    <row r="6" spans="1:8" ht="15.75" x14ac:dyDescent="0.25">
      <c r="A6" s="1"/>
      <c r="B6" s="4" t="s">
        <v>10</v>
      </c>
      <c r="C6" s="4" t="s">
        <v>1</v>
      </c>
      <c r="D6" s="4" t="s">
        <v>3</v>
      </c>
      <c r="E6" s="4" t="s">
        <v>3</v>
      </c>
      <c r="F6" s="13" t="s">
        <v>3</v>
      </c>
      <c r="G6" s="13" t="s">
        <v>3</v>
      </c>
      <c r="H6" s="13"/>
    </row>
    <row r="7" spans="1:8" ht="15.75" x14ac:dyDescent="0.25">
      <c r="A7" s="1"/>
      <c r="B7" s="4" t="s">
        <v>11</v>
      </c>
      <c r="C7" s="4" t="s">
        <v>2</v>
      </c>
      <c r="D7" s="4" t="s">
        <v>4</v>
      </c>
      <c r="E7" s="4" t="s">
        <v>5</v>
      </c>
      <c r="F7" s="13" t="s">
        <v>6</v>
      </c>
      <c r="G7" s="13" t="s">
        <v>7</v>
      </c>
      <c r="H7" s="13" t="s">
        <v>8</v>
      </c>
    </row>
    <row r="8" spans="1:8" ht="15.75" x14ac:dyDescent="0.25">
      <c r="A8" s="1"/>
      <c r="B8" s="4"/>
      <c r="C8" s="4"/>
      <c r="D8" s="4"/>
      <c r="E8" s="4"/>
      <c r="F8" s="13"/>
      <c r="G8" s="13"/>
      <c r="H8" s="13"/>
    </row>
    <row r="9" spans="1:8" ht="15" x14ac:dyDescent="0.2">
      <c r="A9" s="12">
        <v>43313</v>
      </c>
      <c r="B9" s="8">
        <v>27</v>
      </c>
      <c r="C9" s="3">
        <v>20317</v>
      </c>
      <c r="D9" s="7">
        <v>11576</v>
      </c>
      <c r="E9" s="7">
        <v>700</v>
      </c>
      <c r="F9" s="6">
        <f t="shared" ref="F9:F10" si="0">+C9/D9</f>
        <v>1.7550967519004839</v>
      </c>
      <c r="G9" s="6">
        <f t="shared" ref="G9:G10" si="1">+C9/E9</f>
        <v>29.024285714285714</v>
      </c>
      <c r="H9" s="7">
        <f t="shared" ref="H9:H10" si="2">+C9/B9</f>
        <v>752.48148148148152</v>
      </c>
    </row>
    <row r="10" spans="1:8" ht="15" x14ac:dyDescent="0.2">
      <c r="A10" s="12">
        <v>43344</v>
      </c>
      <c r="B10" s="8">
        <v>24</v>
      </c>
      <c r="C10" s="3">
        <v>17129</v>
      </c>
      <c r="D10" s="7">
        <v>9412</v>
      </c>
      <c r="E10" s="7">
        <v>575.32000000000005</v>
      </c>
      <c r="F10" s="6">
        <f t="shared" si="0"/>
        <v>1.8199107522311941</v>
      </c>
      <c r="G10" s="6">
        <f t="shared" si="1"/>
        <v>29.772995897935061</v>
      </c>
      <c r="H10" s="7">
        <f t="shared" si="2"/>
        <v>713.70833333333337</v>
      </c>
    </row>
    <row r="11" spans="1:8" ht="15" x14ac:dyDescent="0.2">
      <c r="A11" s="12">
        <v>43374</v>
      </c>
      <c r="B11" s="8">
        <v>27</v>
      </c>
      <c r="C11" s="3">
        <v>21270</v>
      </c>
      <c r="D11" s="7">
        <v>11482</v>
      </c>
      <c r="E11" s="7">
        <v>707.36</v>
      </c>
      <c r="F11" s="6">
        <f>+C11/D11</f>
        <v>1.8524647273994077</v>
      </c>
      <c r="G11" s="6">
        <f>+C11/E11</f>
        <v>30.069554399457136</v>
      </c>
      <c r="H11" s="7">
        <f>+C11/B11</f>
        <v>787.77777777777783</v>
      </c>
    </row>
    <row r="12" spans="1:8" ht="15" x14ac:dyDescent="0.2">
      <c r="A12" s="12">
        <v>43405</v>
      </c>
      <c r="B12" s="8">
        <v>25</v>
      </c>
      <c r="C12" s="3">
        <v>19152</v>
      </c>
      <c r="D12" s="7">
        <v>10576</v>
      </c>
      <c r="E12" s="7">
        <v>647.20000000000005</v>
      </c>
      <c r="F12" s="6">
        <f>+C12/D12</f>
        <v>1.8108925869894099</v>
      </c>
      <c r="G12" s="6">
        <f>+C12/E12</f>
        <v>29.592088998763906</v>
      </c>
      <c r="H12" s="7">
        <f>+C12/B12</f>
        <v>766.08</v>
      </c>
    </row>
    <row r="13" spans="1:8" ht="15" x14ac:dyDescent="0.2">
      <c r="A13" s="12">
        <v>43435</v>
      </c>
      <c r="B13" s="8">
        <v>24</v>
      </c>
      <c r="C13" s="3">
        <v>18321</v>
      </c>
      <c r="D13" s="7">
        <v>10058</v>
      </c>
      <c r="E13" s="7">
        <v>608.79</v>
      </c>
      <c r="F13" s="6">
        <f t="shared" ref="F13:F21" si="3">+C13/D13</f>
        <v>1.8215350964406443</v>
      </c>
      <c r="G13" s="6">
        <f t="shared" ref="G13:G21" si="4">+C13/E13</f>
        <v>30.094121125511261</v>
      </c>
      <c r="H13" s="7">
        <f t="shared" ref="H13:H21" si="5">+C13/B13</f>
        <v>763.375</v>
      </c>
    </row>
    <row r="14" spans="1:8" ht="15" x14ac:dyDescent="0.2">
      <c r="A14" s="12">
        <v>43466</v>
      </c>
      <c r="B14" s="8">
        <v>25</v>
      </c>
      <c r="C14" s="3">
        <v>20675</v>
      </c>
      <c r="D14" s="7">
        <v>11086</v>
      </c>
      <c r="E14" s="7">
        <v>641.14</v>
      </c>
      <c r="F14" s="6">
        <f t="shared" si="3"/>
        <v>1.8649648204943172</v>
      </c>
      <c r="G14" s="6">
        <f t="shared" si="4"/>
        <v>32.247247091118943</v>
      </c>
      <c r="H14" s="7">
        <f t="shared" si="5"/>
        <v>827</v>
      </c>
    </row>
    <row r="15" spans="1:8" ht="15" x14ac:dyDescent="0.2">
      <c r="A15" s="12">
        <v>43497</v>
      </c>
      <c r="B15" s="8">
        <v>23</v>
      </c>
      <c r="C15" s="3">
        <v>19055</v>
      </c>
      <c r="D15" s="7">
        <v>9816</v>
      </c>
      <c r="E15" s="7">
        <v>591.37</v>
      </c>
      <c r="F15" s="6">
        <f t="shared" si="3"/>
        <v>1.9412184189079054</v>
      </c>
      <c r="G15" s="6">
        <f t="shared" si="4"/>
        <v>32.221790080660163</v>
      </c>
      <c r="H15" s="7">
        <f t="shared" si="5"/>
        <v>828.47826086956525</v>
      </c>
    </row>
    <row r="16" spans="1:8" ht="15" x14ac:dyDescent="0.2">
      <c r="A16" s="12">
        <v>43555</v>
      </c>
      <c r="B16" s="8">
        <v>26</v>
      </c>
      <c r="C16" s="3">
        <v>19907</v>
      </c>
      <c r="D16" s="7">
        <v>16253</v>
      </c>
      <c r="E16" s="7">
        <v>969.22</v>
      </c>
      <c r="F16" s="6">
        <f t="shared" si="3"/>
        <v>1.2248200332246355</v>
      </c>
      <c r="G16" s="6">
        <f t="shared" si="4"/>
        <v>20.539196467262332</v>
      </c>
      <c r="H16" s="7">
        <f t="shared" si="5"/>
        <v>765.65384615384619</v>
      </c>
    </row>
    <row r="17" spans="1:8" ht="15" x14ac:dyDescent="0.2">
      <c r="A17" s="12">
        <v>43585</v>
      </c>
      <c r="B17" s="8">
        <v>26</v>
      </c>
      <c r="C17" s="3">
        <v>21146</v>
      </c>
      <c r="D17" s="7">
        <v>16549</v>
      </c>
      <c r="E17" s="7">
        <v>1012.16</v>
      </c>
      <c r="F17" s="6">
        <f t="shared" si="3"/>
        <v>1.2777811348117711</v>
      </c>
      <c r="G17" s="6">
        <f t="shared" si="4"/>
        <v>20.891953841289915</v>
      </c>
      <c r="H17" s="7">
        <f t="shared" si="5"/>
        <v>813.30769230769226</v>
      </c>
    </row>
    <row r="18" spans="1:8" ht="15" x14ac:dyDescent="0.2">
      <c r="A18" s="12">
        <v>43586</v>
      </c>
      <c r="B18" s="8">
        <v>26</v>
      </c>
      <c r="C18" s="3">
        <v>20947</v>
      </c>
      <c r="D18" s="7">
        <v>16534</v>
      </c>
      <c r="E18" s="7">
        <v>1036</v>
      </c>
      <c r="F18" s="6">
        <f t="shared" si="3"/>
        <v>1.266904560299988</v>
      </c>
      <c r="G18" s="6">
        <f t="shared" si="4"/>
        <v>20.219111969111967</v>
      </c>
      <c r="H18" s="7">
        <f t="shared" si="5"/>
        <v>805.65384615384619</v>
      </c>
    </row>
    <row r="19" spans="1:8" ht="15" x14ac:dyDescent="0.2">
      <c r="A19" s="12">
        <v>43617</v>
      </c>
      <c r="B19" s="8">
        <v>25</v>
      </c>
      <c r="C19" s="3">
        <v>21383</v>
      </c>
      <c r="D19" s="7">
        <v>17849</v>
      </c>
      <c r="E19" s="7">
        <v>1147.5999999999999</v>
      </c>
      <c r="F19" s="6">
        <f t="shared" si="3"/>
        <v>1.1979942853941397</v>
      </c>
      <c r="G19" s="6">
        <f t="shared" si="4"/>
        <v>18.632798884628791</v>
      </c>
      <c r="H19" s="7">
        <f t="shared" si="5"/>
        <v>855.32</v>
      </c>
    </row>
    <row r="20" spans="1:8" ht="15" x14ac:dyDescent="0.2">
      <c r="A20" s="12">
        <v>43677</v>
      </c>
      <c r="B20" s="8">
        <v>26</v>
      </c>
      <c r="C20" s="3">
        <v>20994</v>
      </c>
      <c r="D20" s="7">
        <v>19319</v>
      </c>
      <c r="E20" s="7">
        <v>1229</v>
      </c>
      <c r="F20" s="6">
        <f t="shared" si="3"/>
        <v>1.0867022102593302</v>
      </c>
      <c r="G20" s="6">
        <f t="shared" si="4"/>
        <v>17.082180634662326</v>
      </c>
      <c r="H20" s="7">
        <f t="shared" si="5"/>
        <v>807.46153846153845</v>
      </c>
    </row>
    <row r="21" spans="1:8" ht="15" x14ac:dyDescent="0.2">
      <c r="A21" s="12">
        <v>43708</v>
      </c>
      <c r="B21" s="8">
        <v>27</v>
      </c>
      <c r="C21" s="3">
        <v>22575</v>
      </c>
      <c r="D21" s="7">
        <v>20067</v>
      </c>
      <c r="E21" s="7">
        <v>1244.23</v>
      </c>
      <c r="F21" s="6">
        <f t="shared" si="3"/>
        <v>1.1249813126027808</v>
      </c>
      <c r="G21" s="6">
        <f t="shared" si="4"/>
        <v>18.143751557187979</v>
      </c>
      <c r="H21" s="7">
        <f t="shared" si="5"/>
        <v>836.11111111111109</v>
      </c>
    </row>
    <row r="22" spans="1:8" ht="15" x14ac:dyDescent="0.2">
      <c r="A22" s="12"/>
      <c r="B22" s="8"/>
      <c r="C22" s="3"/>
      <c r="D22" s="7"/>
      <c r="E22" s="7"/>
      <c r="F22" s="6"/>
      <c r="G22" s="6"/>
      <c r="H22" s="7"/>
    </row>
  </sheetData>
  <mergeCells count="4">
    <mergeCell ref="A1:G1"/>
    <mergeCell ref="A2:H2"/>
    <mergeCell ref="A3:H3"/>
    <mergeCell ref="F5:H5"/>
  </mergeCells>
  <pageMargins left="0.75" right="0.75" top="1" bottom="1" header="0.5" footer="0.5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L28" sqref="L27:L28"/>
    </sheetView>
  </sheetViews>
  <sheetFormatPr defaultRowHeight="12.75" x14ac:dyDescent="0.2"/>
  <cols>
    <col min="2" max="2" width="10.7109375" customWidth="1"/>
    <col min="3" max="3" width="12" customWidth="1"/>
    <col min="4" max="4" width="13" customWidth="1"/>
    <col min="5" max="5" width="12.5703125" customWidth="1"/>
    <col min="6" max="6" width="12" customWidth="1"/>
    <col min="7" max="7" width="13" customWidth="1"/>
    <col min="8" max="8" width="12.140625" customWidth="1"/>
  </cols>
  <sheetData>
    <row r="1" spans="1:8" ht="18" x14ac:dyDescent="0.25">
      <c r="A1" s="16" t="s">
        <v>13</v>
      </c>
      <c r="B1" s="16"/>
      <c r="C1" s="16"/>
      <c r="D1" s="16"/>
      <c r="E1" s="16"/>
      <c r="F1" s="16"/>
      <c r="G1" s="16"/>
    </row>
    <row r="2" spans="1:8" ht="18" x14ac:dyDescent="0.25">
      <c r="A2" s="16" t="s">
        <v>0</v>
      </c>
      <c r="B2" s="16"/>
      <c r="C2" s="16"/>
      <c r="D2" s="16"/>
      <c r="E2" s="16"/>
      <c r="F2" s="16"/>
      <c r="G2" s="16"/>
    </row>
    <row r="4" spans="1:8" ht="15.75" x14ac:dyDescent="0.25">
      <c r="A4" s="1"/>
      <c r="B4" s="4"/>
      <c r="C4" s="4"/>
      <c r="D4" s="9"/>
      <c r="E4" s="9"/>
      <c r="F4" s="17" t="s">
        <v>9</v>
      </c>
      <c r="G4" s="18"/>
      <c r="H4" s="18"/>
    </row>
    <row r="5" spans="1:8" ht="15.75" x14ac:dyDescent="0.25">
      <c r="A5" s="1"/>
      <c r="B5" s="4" t="s">
        <v>10</v>
      </c>
      <c r="C5" s="4" t="s">
        <v>1</v>
      </c>
      <c r="D5" s="4" t="s">
        <v>3</v>
      </c>
      <c r="E5" s="4" t="s">
        <v>3</v>
      </c>
      <c r="F5" s="5" t="s">
        <v>3</v>
      </c>
      <c r="G5" s="5" t="s">
        <v>3</v>
      </c>
      <c r="H5" s="5"/>
    </row>
    <row r="6" spans="1:8" ht="15.75" x14ac:dyDescent="0.25">
      <c r="A6" s="1"/>
      <c r="B6" s="4" t="s">
        <v>11</v>
      </c>
      <c r="C6" s="4" t="s">
        <v>2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</row>
    <row r="7" spans="1:8" ht="15" x14ac:dyDescent="0.2">
      <c r="A7" s="2"/>
      <c r="B7" s="8"/>
      <c r="C7" s="3"/>
      <c r="D7" s="7"/>
      <c r="E7" s="7"/>
      <c r="F7" s="6"/>
      <c r="G7" s="6"/>
      <c r="H7" s="7"/>
    </row>
    <row r="8" spans="1:8" ht="15" x14ac:dyDescent="0.2">
      <c r="A8" s="2"/>
      <c r="B8" s="8"/>
      <c r="C8" s="3"/>
      <c r="D8" s="7"/>
      <c r="E8" s="7"/>
      <c r="F8" s="6"/>
      <c r="G8" s="6"/>
      <c r="H8" s="7"/>
    </row>
    <row r="9" spans="1:8" ht="15" x14ac:dyDescent="0.2">
      <c r="A9" s="12">
        <v>43313</v>
      </c>
      <c r="B9" s="8">
        <v>27</v>
      </c>
      <c r="C9" s="3">
        <v>9091</v>
      </c>
      <c r="D9" s="7">
        <v>4948.5</v>
      </c>
      <c r="E9" s="7">
        <v>350.16</v>
      </c>
      <c r="F9" s="6">
        <f t="shared" ref="F9" si="0">+C9/D9</f>
        <v>1.8371223603112055</v>
      </c>
      <c r="G9" s="6">
        <f t="shared" ref="G9" si="1">+C9/E9</f>
        <v>25.962417180717384</v>
      </c>
      <c r="H9" s="7">
        <f t="shared" ref="H9" si="2">+C9/B9</f>
        <v>336.7037037037037</v>
      </c>
    </row>
    <row r="10" spans="1:8" ht="15" x14ac:dyDescent="0.2">
      <c r="A10" s="12">
        <v>43344</v>
      </c>
      <c r="B10" s="8">
        <v>24</v>
      </c>
      <c r="C10" s="3">
        <v>6326</v>
      </c>
      <c r="D10" s="7">
        <v>3916</v>
      </c>
      <c r="E10" s="7">
        <v>269</v>
      </c>
      <c r="F10" s="6">
        <f>+C10/D10</f>
        <v>1.6154239019407559</v>
      </c>
      <c r="G10" s="6">
        <f>+C10/E10</f>
        <v>23.516728624535315</v>
      </c>
      <c r="H10" s="7">
        <f>+C10/B10</f>
        <v>263.58333333333331</v>
      </c>
    </row>
    <row r="11" spans="1:8" ht="15" x14ac:dyDescent="0.2">
      <c r="A11" s="12">
        <v>43374</v>
      </c>
      <c r="B11" s="8">
        <v>27</v>
      </c>
      <c r="C11" s="3">
        <v>9938</v>
      </c>
      <c r="D11" s="7">
        <v>4990</v>
      </c>
      <c r="E11" s="7">
        <v>353.64</v>
      </c>
      <c r="F11" s="6">
        <f>+C11/D11</f>
        <v>1.9915831663326653</v>
      </c>
      <c r="G11" s="6">
        <f>+C11/E11</f>
        <v>28.102024657844137</v>
      </c>
      <c r="H11" s="7">
        <f>+C11/B11</f>
        <v>368.07407407407408</v>
      </c>
    </row>
    <row r="12" spans="1:8" ht="15" x14ac:dyDescent="0.2">
      <c r="A12" s="12">
        <v>43420</v>
      </c>
      <c r="B12" s="8">
        <v>25</v>
      </c>
      <c r="C12" s="3">
        <v>7794</v>
      </c>
      <c r="D12" s="7">
        <v>4475</v>
      </c>
      <c r="E12" s="7">
        <v>321.76</v>
      </c>
      <c r="F12" s="6">
        <f>+C12/D12</f>
        <v>1.7416759776536312</v>
      </c>
      <c r="G12" s="6">
        <f>+C12/E12</f>
        <v>24.223023371456986</v>
      </c>
      <c r="H12" s="7">
        <f>+C12/B12</f>
        <v>311.76</v>
      </c>
    </row>
    <row r="13" spans="1:8" ht="15" x14ac:dyDescent="0.2">
      <c r="A13" s="12">
        <v>43435</v>
      </c>
      <c r="B13" s="8">
        <v>24</v>
      </c>
      <c r="C13" s="3">
        <v>7098</v>
      </c>
      <c r="D13" s="7">
        <v>4306</v>
      </c>
      <c r="E13" s="7">
        <v>305.70999999999998</v>
      </c>
      <c r="F13" s="6">
        <f t="shared" ref="F13:F21" si="3">+C13/D13</f>
        <v>1.6483975847654435</v>
      </c>
      <c r="G13" s="6">
        <f t="shared" ref="G13:G21" si="4">+C13/E13</f>
        <v>23.218082496483596</v>
      </c>
      <c r="H13" s="7">
        <f t="shared" ref="H13:H21" si="5">+C13/B13</f>
        <v>295.75</v>
      </c>
    </row>
    <row r="14" spans="1:8" ht="15" x14ac:dyDescent="0.2">
      <c r="A14" s="12">
        <v>43466</v>
      </c>
      <c r="B14" s="8">
        <v>25</v>
      </c>
      <c r="C14" s="3">
        <v>9218</v>
      </c>
      <c r="D14" s="7">
        <v>4597</v>
      </c>
      <c r="E14" s="7">
        <v>323.62</v>
      </c>
      <c r="F14" s="6">
        <f t="shared" si="3"/>
        <v>2.0052207961714164</v>
      </c>
      <c r="G14" s="6">
        <f t="shared" si="4"/>
        <v>28.484024473147517</v>
      </c>
      <c r="H14" s="7">
        <f t="shared" si="5"/>
        <v>368.72</v>
      </c>
    </row>
    <row r="15" spans="1:8" ht="15" x14ac:dyDescent="0.2">
      <c r="A15" s="12">
        <v>43497</v>
      </c>
      <c r="B15" s="8">
        <v>23</v>
      </c>
      <c r="C15" s="3">
        <v>7247</v>
      </c>
      <c r="D15" s="7">
        <v>4065</v>
      </c>
      <c r="E15" s="7">
        <v>296.06</v>
      </c>
      <c r="F15" s="6">
        <f t="shared" si="3"/>
        <v>1.782779827798278</v>
      </c>
      <c r="G15" s="6">
        <f t="shared" si="4"/>
        <v>24.47814632169155</v>
      </c>
      <c r="H15" s="7">
        <f t="shared" si="5"/>
        <v>315.08695652173913</v>
      </c>
    </row>
    <row r="16" spans="1:8" ht="15" x14ac:dyDescent="0.2">
      <c r="A16" s="12">
        <v>43555</v>
      </c>
      <c r="B16" s="8">
        <v>26</v>
      </c>
      <c r="C16" s="3">
        <v>7467</v>
      </c>
      <c r="D16" s="7">
        <v>4556</v>
      </c>
      <c r="E16" s="7">
        <v>332.19</v>
      </c>
      <c r="F16" s="6">
        <f t="shared" si="3"/>
        <v>1.638937664618086</v>
      </c>
      <c r="G16" s="6">
        <f t="shared" si="4"/>
        <v>22.478099882597309</v>
      </c>
      <c r="H16" s="7">
        <f t="shared" si="5"/>
        <v>287.19230769230768</v>
      </c>
    </row>
    <row r="17" spans="1:8" ht="15" x14ac:dyDescent="0.2">
      <c r="A17" s="12">
        <v>43585</v>
      </c>
      <c r="B17" s="8">
        <v>26</v>
      </c>
      <c r="C17" s="3">
        <v>8196</v>
      </c>
      <c r="D17" s="7">
        <v>4751</v>
      </c>
      <c r="E17" s="7">
        <v>338.13</v>
      </c>
      <c r="F17" s="6">
        <f t="shared" si="3"/>
        <v>1.7251105030519891</v>
      </c>
      <c r="G17" s="6">
        <f t="shared" si="4"/>
        <v>24.239197941620088</v>
      </c>
      <c r="H17" s="7">
        <f t="shared" si="5"/>
        <v>315.23076923076923</v>
      </c>
    </row>
    <row r="18" spans="1:8" ht="15" x14ac:dyDescent="0.2">
      <c r="A18" s="12">
        <v>43586</v>
      </c>
      <c r="B18" s="8">
        <v>26</v>
      </c>
      <c r="C18" s="3">
        <v>8207</v>
      </c>
      <c r="D18" s="7">
        <v>4778</v>
      </c>
      <c r="E18" s="7">
        <v>336.83</v>
      </c>
      <c r="F18" s="6">
        <f t="shared" si="3"/>
        <v>1.7176642946839682</v>
      </c>
      <c r="G18" s="6">
        <f t="shared" si="4"/>
        <v>24.365406881809815</v>
      </c>
      <c r="H18" s="7">
        <f t="shared" si="5"/>
        <v>315.65384615384613</v>
      </c>
    </row>
    <row r="19" spans="1:8" ht="15" x14ac:dyDescent="0.2">
      <c r="A19" s="12">
        <v>43617</v>
      </c>
      <c r="B19" s="8">
        <v>25</v>
      </c>
      <c r="C19" s="3">
        <v>8840</v>
      </c>
      <c r="D19" s="7">
        <v>4191</v>
      </c>
      <c r="E19" s="7">
        <v>308.26</v>
      </c>
      <c r="F19" s="6">
        <f t="shared" si="3"/>
        <v>2.1092817943211646</v>
      </c>
      <c r="G19" s="6">
        <f t="shared" si="4"/>
        <v>28.677090767533901</v>
      </c>
      <c r="H19" s="7">
        <f t="shared" si="5"/>
        <v>353.6</v>
      </c>
    </row>
    <row r="20" spans="1:8" ht="15" x14ac:dyDescent="0.2">
      <c r="A20" s="12">
        <v>43677</v>
      </c>
      <c r="B20" s="8">
        <v>26</v>
      </c>
      <c r="C20" s="3">
        <v>9287</v>
      </c>
      <c r="D20" s="7">
        <v>5025</v>
      </c>
      <c r="E20" s="7">
        <v>322</v>
      </c>
      <c r="F20" s="6">
        <f t="shared" si="3"/>
        <v>1.8481592039800996</v>
      </c>
      <c r="G20" s="6">
        <f t="shared" si="4"/>
        <v>28.841614906832298</v>
      </c>
      <c r="H20" s="7">
        <f t="shared" si="5"/>
        <v>357.19230769230768</v>
      </c>
    </row>
    <row r="21" spans="1:8" ht="15" x14ac:dyDescent="0.2">
      <c r="A21" s="12">
        <v>43708</v>
      </c>
      <c r="B21" s="8">
        <v>27</v>
      </c>
      <c r="C21" s="3">
        <v>10940</v>
      </c>
      <c r="D21" s="7">
        <v>5219</v>
      </c>
      <c r="E21" s="7">
        <v>330</v>
      </c>
      <c r="F21" s="6">
        <f t="shared" si="3"/>
        <v>2.0961870090055568</v>
      </c>
      <c r="G21" s="6">
        <f t="shared" si="4"/>
        <v>33.151515151515149</v>
      </c>
      <c r="H21" s="7">
        <f t="shared" si="5"/>
        <v>405.18518518518516</v>
      </c>
    </row>
    <row r="22" spans="1:8" x14ac:dyDescent="0.2">
      <c r="D22" s="15"/>
    </row>
    <row r="23" spans="1:8" x14ac:dyDescent="0.2">
      <c r="D23" s="15">
        <f>SUM(D9:D22)</f>
        <v>59817.5</v>
      </c>
    </row>
  </sheetData>
  <mergeCells count="3">
    <mergeCell ref="A1:G1"/>
    <mergeCell ref="A2:G2"/>
    <mergeCell ref="F4:H4"/>
  </mergeCells>
  <pageMargins left="0.75" right="0.75" top="1" bottom="1" header="0.5" footer="0.5"/>
  <pageSetup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I23" sqref="I23"/>
    </sheetView>
  </sheetViews>
  <sheetFormatPr defaultRowHeight="12.75" x14ac:dyDescent="0.2"/>
  <cols>
    <col min="2" max="2" width="10.7109375" customWidth="1"/>
    <col min="3" max="3" width="12" customWidth="1"/>
    <col min="4" max="4" width="13" customWidth="1"/>
    <col min="5" max="5" width="12.5703125" customWidth="1"/>
    <col min="6" max="6" width="12" customWidth="1"/>
    <col min="7" max="7" width="13" customWidth="1"/>
    <col min="8" max="8" width="12.140625" customWidth="1"/>
  </cols>
  <sheetData>
    <row r="1" spans="1:8" ht="18" x14ac:dyDescent="0.25">
      <c r="A1" s="16" t="s">
        <v>15</v>
      </c>
      <c r="B1" s="16"/>
      <c r="C1" s="16"/>
      <c r="D1" s="16"/>
      <c r="E1" s="16"/>
      <c r="F1" s="16"/>
      <c r="G1" s="16"/>
    </row>
    <row r="2" spans="1:8" ht="18" x14ac:dyDescent="0.25">
      <c r="A2" s="16" t="s">
        <v>0</v>
      </c>
      <c r="B2" s="16"/>
      <c r="C2" s="16"/>
      <c r="D2" s="16"/>
      <c r="E2" s="16"/>
      <c r="F2" s="16"/>
      <c r="G2" s="16"/>
    </row>
    <row r="4" spans="1:8" ht="15.75" x14ac:dyDescent="0.25">
      <c r="A4" s="1"/>
      <c r="B4" s="4"/>
      <c r="C4" s="4"/>
      <c r="D4" s="9"/>
      <c r="E4" s="9"/>
      <c r="F4" s="17" t="s">
        <v>9</v>
      </c>
      <c r="G4" s="18"/>
      <c r="H4" s="18"/>
    </row>
    <row r="5" spans="1:8" ht="15.75" x14ac:dyDescent="0.25">
      <c r="A5" s="1"/>
      <c r="B5" s="4" t="s">
        <v>10</v>
      </c>
      <c r="C5" s="4" t="s">
        <v>1</v>
      </c>
      <c r="D5" s="4" t="s">
        <v>3</v>
      </c>
      <c r="E5" s="4" t="s">
        <v>3</v>
      </c>
      <c r="F5" s="5" t="s">
        <v>3</v>
      </c>
      <c r="G5" s="5" t="s">
        <v>3</v>
      </c>
      <c r="H5" s="5"/>
    </row>
    <row r="6" spans="1:8" ht="15.75" x14ac:dyDescent="0.25">
      <c r="A6" s="1"/>
      <c r="B6" s="4" t="s">
        <v>11</v>
      </c>
      <c r="C6" s="4" t="s">
        <v>2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</row>
    <row r="7" spans="1:8" ht="15" x14ac:dyDescent="0.2">
      <c r="A7" s="2"/>
      <c r="B7" s="8"/>
      <c r="C7" s="3"/>
      <c r="D7" s="7"/>
      <c r="E7" s="7"/>
      <c r="F7" s="6"/>
      <c r="G7" s="6"/>
      <c r="H7" s="7"/>
    </row>
    <row r="8" spans="1:8" ht="15" x14ac:dyDescent="0.2">
      <c r="A8" s="2"/>
      <c r="B8" s="8"/>
      <c r="C8" s="3"/>
      <c r="D8" s="7"/>
      <c r="E8" s="7"/>
      <c r="F8" s="6"/>
      <c r="G8" s="6"/>
      <c r="H8" s="7"/>
    </row>
    <row r="9" spans="1:8" ht="15" x14ac:dyDescent="0.2">
      <c r="A9" s="12">
        <v>43313</v>
      </c>
      <c r="B9" s="8">
        <v>25</v>
      </c>
      <c r="C9" s="3">
        <v>8370</v>
      </c>
      <c r="D9" s="7">
        <v>5099.5</v>
      </c>
      <c r="E9" s="7">
        <v>351.36</v>
      </c>
      <c r="F9" s="6">
        <f t="shared" ref="F9" si="0">+C9/D9</f>
        <v>1.641337386018237</v>
      </c>
      <c r="G9" s="6">
        <f t="shared" ref="G9" si="1">+C9/E9</f>
        <v>23.821721311475407</v>
      </c>
      <c r="H9" s="7">
        <f t="shared" ref="H9" si="2">+C9/B9</f>
        <v>334.8</v>
      </c>
    </row>
    <row r="10" spans="1:8" ht="15" x14ac:dyDescent="0.2">
      <c r="A10" s="12">
        <v>43344</v>
      </c>
      <c r="B10" s="8">
        <v>24</v>
      </c>
      <c r="C10" s="3">
        <v>8235</v>
      </c>
      <c r="D10" s="7">
        <v>4300</v>
      </c>
      <c r="E10" s="7">
        <v>304.42</v>
      </c>
      <c r="F10" s="6">
        <f>+C10/D10</f>
        <v>1.9151162790697673</v>
      </c>
      <c r="G10" s="6">
        <f>+C10/E10</f>
        <v>27.051442086590892</v>
      </c>
      <c r="H10" s="7">
        <f>+C10/B10</f>
        <v>343.125</v>
      </c>
    </row>
    <row r="11" spans="1:8" ht="15" x14ac:dyDescent="0.2">
      <c r="A11" s="12">
        <v>43374</v>
      </c>
      <c r="B11" s="8">
        <v>27</v>
      </c>
      <c r="C11" s="3">
        <v>9472</v>
      </c>
      <c r="D11" s="7">
        <v>4922</v>
      </c>
      <c r="E11" s="7">
        <v>353.93</v>
      </c>
      <c r="F11" s="6">
        <f>+C11/D11</f>
        <v>1.9244209670865502</v>
      </c>
      <c r="G11" s="6">
        <f>+C11/E11</f>
        <v>26.762354137823863</v>
      </c>
      <c r="H11" s="7">
        <f>+C11/B11</f>
        <v>350.81481481481484</v>
      </c>
    </row>
    <row r="12" spans="1:8" ht="15" x14ac:dyDescent="0.2">
      <c r="A12" s="12">
        <v>43420</v>
      </c>
      <c r="B12" s="8">
        <v>25</v>
      </c>
      <c r="C12" s="3">
        <v>10186</v>
      </c>
      <c r="D12" s="7">
        <v>4494</v>
      </c>
      <c r="E12" s="7">
        <v>322.67</v>
      </c>
      <c r="F12" s="6">
        <f>+C12/D12</f>
        <v>2.2665776591010234</v>
      </c>
      <c r="G12" s="6">
        <f>+C12/E12</f>
        <v>31.56785570397</v>
      </c>
      <c r="H12" s="7">
        <f>+C12/B12</f>
        <v>407.44</v>
      </c>
    </row>
    <row r="13" spans="1:8" ht="15" x14ac:dyDescent="0.2">
      <c r="A13" s="12">
        <v>43435</v>
      </c>
      <c r="B13" s="8">
        <v>24</v>
      </c>
      <c r="C13" s="3">
        <v>9067</v>
      </c>
      <c r="D13" s="7">
        <v>4312</v>
      </c>
      <c r="E13" s="7">
        <v>305.44</v>
      </c>
      <c r="F13" s="6">
        <f t="shared" ref="F13:F21" si="3">+C13/D13</f>
        <v>2.1027365491651206</v>
      </c>
      <c r="G13" s="6">
        <f t="shared" ref="G13:G21" si="4">+C13/E13</f>
        <v>29.685044525929808</v>
      </c>
      <c r="H13" s="7">
        <f t="shared" ref="H13:H21" si="5">+C13/B13</f>
        <v>377.79166666666669</v>
      </c>
    </row>
    <row r="14" spans="1:8" ht="15" x14ac:dyDescent="0.2">
      <c r="A14" s="12">
        <v>43466</v>
      </c>
      <c r="B14" s="8">
        <v>25</v>
      </c>
      <c r="C14" s="3">
        <v>8819</v>
      </c>
      <c r="D14" s="7">
        <v>4602</v>
      </c>
      <c r="E14" s="7">
        <v>322.77</v>
      </c>
      <c r="F14" s="6">
        <f t="shared" si="3"/>
        <v>1.9163407214254673</v>
      </c>
      <c r="G14" s="6">
        <f t="shared" si="4"/>
        <v>27.322861480311058</v>
      </c>
      <c r="H14" s="7">
        <f t="shared" si="5"/>
        <v>352.76</v>
      </c>
    </row>
    <row r="15" spans="1:8" ht="15" x14ac:dyDescent="0.2">
      <c r="A15" s="12">
        <v>43497</v>
      </c>
      <c r="B15" s="8">
        <v>23</v>
      </c>
      <c r="C15" s="3">
        <v>8975</v>
      </c>
      <c r="D15" s="7">
        <v>4318</v>
      </c>
      <c r="E15" s="7">
        <v>305.7</v>
      </c>
      <c r="F15" s="6">
        <f t="shared" si="3"/>
        <v>2.0785085687818436</v>
      </c>
      <c r="G15" s="6">
        <f t="shared" si="4"/>
        <v>29.358848544324502</v>
      </c>
      <c r="H15" s="7">
        <f t="shared" si="5"/>
        <v>390.21739130434781</v>
      </c>
    </row>
    <row r="16" spans="1:8" ht="15" x14ac:dyDescent="0.2">
      <c r="A16" s="12">
        <v>43555</v>
      </c>
      <c r="B16" s="8">
        <v>26</v>
      </c>
      <c r="C16" s="3">
        <v>9403</v>
      </c>
      <c r="D16" s="7">
        <v>4713</v>
      </c>
      <c r="E16" s="7">
        <v>330.13</v>
      </c>
      <c r="F16" s="6">
        <f t="shared" si="3"/>
        <v>1.9951198811797157</v>
      </c>
      <c r="G16" s="6">
        <f t="shared" si="4"/>
        <v>28.482718928906795</v>
      </c>
      <c r="H16" s="7">
        <f t="shared" si="5"/>
        <v>361.65384615384613</v>
      </c>
    </row>
    <row r="17" spans="1:8" ht="15" x14ac:dyDescent="0.2">
      <c r="A17" s="12">
        <v>43585</v>
      </c>
      <c r="B17" s="8">
        <v>26</v>
      </c>
      <c r="C17" s="3">
        <v>10001</v>
      </c>
      <c r="D17" s="7">
        <v>4756</v>
      </c>
      <c r="E17" s="7">
        <v>335.65</v>
      </c>
      <c r="F17" s="6">
        <f t="shared" si="3"/>
        <v>2.1028174936921782</v>
      </c>
      <c r="G17" s="6">
        <f t="shared" si="4"/>
        <v>29.795918367346943</v>
      </c>
      <c r="H17" s="7">
        <f t="shared" si="5"/>
        <v>384.65384615384613</v>
      </c>
    </row>
    <row r="18" spans="1:8" ht="15" x14ac:dyDescent="0.2">
      <c r="A18" s="12">
        <v>43586</v>
      </c>
      <c r="B18" s="8">
        <v>26</v>
      </c>
      <c r="C18" s="3">
        <v>10057</v>
      </c>
      <c r="D18" s="7">
        <v>4630</v>
      </c>
      <c r="E18" s="7">
        <v>327.24</v>
      </c>
      <c r="F18" s="6">
        <f t="shared" si="3"/>
        <v>2.1721382289416846</v>
      </c>
      <c r="G18" s="6">
        <f t="shared" si="4"/>
        <v>30.732795501772397</v>
      </c>
      <c r="H18" s="7">
        <f t="shared" si="5"/>
        <v>386.80769230769232</v>
      </c>
    </row>
    <row r="19" spans="1:8" ht="15" x14ac:dyDescent="0.2">
      <c r="A19" s="12">
        <v>43617</v>
      </c>
      <c r="B19" s="8">
        <v>25</v>
      </c>
      <c r="C19" s="3">
        <v>10814</v>
      </c>
      <c r="D19" s="7">
        <v>4398</v>
      </c>
      <c r="E19" s="7">
        <v>323.82</v>
      </c>
      <c r="F19" s="6">
        <f t="shared" si="3"/>
        <v>2.4588449295134152</v>
      </c>
      <c r="G19" s="6">
        <f t="shared" si="4"/>
        <v>33.39509604101044</v>
      </c>
      <c r="H19" s="7">
        <f t="shared" si="5"/>
        <v>432.56</v>
      </c>
    </row>
    <row r="20" spans="1:8" ht="15" x14ac:dyDescent="0.2">
      <c r="A20" s="12">
        <v>43677</v>
      </c>
      <c r="B20" s="8">
        <v>26</v>
      </c>
      <c r="C20" s="3">
        <v>10235</v>
      </c>
      <c r="D20" s="7">
        <v>4189</v>
      </c>
      <c r="E20" s="7">
        <v>332</v>
      </c>
      <c r="F20" s="6">
        <f t="shared" si="3"/>
        <v>2.4433038911434708</v>
      </c>
      <c r="G20" s="6">
        <f t="shared" si="4"/>
        <v>30.828313253012048</v>
      </c>
      <c r="H20" s="7">
        <f t="shared" si="5"/>
        <v>393.65384615384613</v>
      </c>
    </row>
    <row r="21" spans="1:8" ht="15" x14ac:dyDescent="0.2">
      <c r="A21" s="12">
        <v>43708</v>
      </c>
      <c r="B21" s="8">
        <v>27</v>
      </c>
      <c r="C21" s="3">
        <v>12856</v>
      </c>
      <c r="D21" s="7">
        <v>4352</v>
      </c>
      <c r="E21" s="7">
        <v>341.5</v>
      </c>
      <c r="F21" s="6">
        <f t="shared" si="3"/>
        <v>2.9540441176470589</v>
      </c>
      <c r="G21" s="6">
        <f t="shared" si="4"/>
        <v>37.645680819912151</v>
      </c>
      <c r="H21" s="7">
        <f t="shared" si="5"/>
        <v>476.14814814814815</v>
      </c>
    </row>
    <row r="22" spans="1:8" x14ac:dyDescent="0.2">
      <c r="D22" s="15"/>
    </row>
  </sheetData>
  <mergeCells count="3">
    <mergeCell ref="A1:G1"/>
    <mergeCell ref="A2:G2"/>
    <mergeCell ref="F4:H4"/>
  </mergeCells>
  <phoneticPr fontId="1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L26" sqref="L26"/>
    </sheetView>
  </sheetViews>
  <sheetFormatPr defaultRowHeight="12.75" x14ac:dyDescent="0.2"/>
  <cols>
    <col min="2" max="2" width="10.85546875" customWidth="1"/>
    <col min="3" max="3" width="13.42578125" customWidth="1"/>
    <col min="4" max="4" width="13.28515625" customWidth="1"/>
    <col min="5" max="5" width="13" customWidth="1"/>
    <col min="6" max="6" width="12.42578125" customWidth="1"/>
    <col min="7" max="7" width="11.5703125" customWidth="1"/>
    <col min="8" max="8" width="11" customWidth="1"/>
  </cols>
  <sheetData>
    <row r="1" spans="1:9" ht="18" x14ac:dyDescent="0.25">
      <c r="A1" s="16" t="s">
        <v>12</v>
      </c>
      <c r="B1" s="16"/>
      <c r="C1" s="16"/>
      <c r="D1" s="16"/>
      <c r="E1" s="16"/>
      <c r="F1" s="16"/>
      <c r="G1" s="16"/>
    </row>
    <row r="2" spans="1:9" ht="18" x14ac:dyDescent="0.25">
      <c r="A2" s="16" t="s">
        <v>0</v>
      </c>
      <c r="B2" s="16"/>
      <c r="C2" s="16"/>
      <c r="D2" s="16"/>
      <c r="E2" s="16"/>
      <c r="F2" s="16"/>
      <c r="G2" s="16"/>
    </row>
    <row r="4" spans="1:9" ht="15.75" x14ac:dyDescent="0.25">
      <c r="A4" s="1"/>
      <c r="B4" s="4"/>
      <c r="C4" s="4"/>
      <c r="D4" s="9"/>
      <c r="E4" s="9"/>
      <c r="F4" s="17" t="s">
        <v>9</v>
      </c>
      <c r="G4" s="18"/>
      <c r="H4" s="18"/>
    </row>
    <row r="5" spans="1:9" ht="15.75" x14ac:dyDescent="0.25">
      <c r="A5" s="1"/>
      <c r="B5" s="4" t="s">
        <v>10</v>
      </c>
      <c r="C5" s="4" t="s">
        <v>1</v>
      </c>
      <c r="D5" s="4" t="s">
        <v>3</v>
      </c>
      <c r="E5" s="4" t="s">
        <v>3</v>
      </c>
      <c r="F5" s="5" t="s">
        <v>3</v>
      </c>
      <c r="G5" s="5" t="s">
        <v>3</v>
      </c>
      <c r="H5" s="5"/>
    </row>
    <row r="6" spans="1:9" ht="15.75" x14ac:dyDescent="0.25">
      <c r="A6" s="1"/>
      <c r="B6" s="4" t="s">
        <v>11</v>
      </c>
      <c r="C6" s="4" t="s">
        <v>2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</row>
    <row r="7" spans="1:9" ht="15" x14ac:dyDescent="0.2">
      <c r="A7" s="2"/>
      <c r="B7" s="8"/>
      <c r="C7" s="3"/>
      <c r="D7" s="7"/>
      <c r="E7" s="7"/>
      <c r="F7" s="6"/>
      <c r="G7" s="6"/>
      <c r="H7" s="7"/>
    </row>
    <row r="8" spans="1:9" ht="15" x14ac:dyDescent="0.2">
      <c r="A8" s="2"/>
      <c r="B8" s="8"/>
      <c r="C8" s="3"/>
      <c r="D8" s="7"/>
      <c r="E8" s="7"/>
      <c r="F8" s="6"/>
      <c r="G8" s="6"/>
      <c r="H8" s="7"/>
    </row>
    <row r="9" spans="1:9" ht="15" x14ac:dyDescent="0.2">
      <c r="A9" s="12">
        <v>43313</v>
      </c>
      <c r="B9" s="8">
        <v>27</v>
      </c>
      <c r="C9" s="3">
        <v>6049</v>
      </c>
      <c r="D9" s="7">
        <v>4640</v>
      </c>
      <c r="E9" s="7">
        <v>346.92</v>
      </c>
      <c r="F9" s="6">
        <f t="shared" ref="F9" si="0">+C9/D9</f>
        <v>1.3036637931034483</v>
      </c>
      <c r="G9" s="6">
        <f t="shared" ref="G9" si="1">+C9/E9</f>
        <v>17.436296552519313</v>
      </c>
      <c r="H9" s="7">
        <f t="shared" ref="H9" si="2">+C9/B9</f>
        <v>224.03703703703704</v>
      </c>
    </row>
    <row r="10" spans="1:9" ht="15" x14ac:dyDescent="0.2">
      <c r="A10" s="12">
        <v>43344</v>
      </c>
      <c r="B10" s="8">
        <v>24</v>
      </c>
      <c r="C10" s="3">
        <v>5014</v>
      </c>
      <c r="D10" s="7">
        <v>3934</v>
      </c>
      <c r="E10" s="7">
        <v>297.75</v>
      </c>
      <c r="F10" s="6">
        <f>+C10/D10</f>
        <v>1.2745297407219116</v>
      </c>
      <c r="G10" s="6">
        <f>+C10/E10</f>
        <v>16.839630562552475</v>
      </c>
      <c r="H10" s="7">
        <f>+C10/B10</f>
        <v>208.91666666666666</v>
      </c>
    </row>
    <row r="11" spans="1:9" ht="15" x14ac:dyDescent="0.2">
      <c r="A11" s="12">
        <v>43374</v>
      </c>
      <c r="B11" s="8">
        <v>27</v>
      </c>
      <c r="C11" s="3">
        <v>5434</v>
      </c>
      <c r="D11" s="7">
        <v>4618</v>
      </c>
      <c r="E11" s="7">
        <v>346.68</v>
      </c>
      <c r="F11" s="6">
        <f>+C11/D11</f>
        <v>1.1766998700736249</v>
      </c>
      <c r="G11" s="6">
        <f>+C11/E11</f>
        <v>15.674397138571592</v>
      </c>
      <c r="H11" s="7">
        <f>+C11/B11</f>
        <v>201.25925925925927</v>
      </c>
    </row>
    <row r="12" spans="1:9" ht="15" x14ac:dyDescent="0.2">
      <c r="A12" s="12">
        <v>43420</v>
      </c>
      <c r="B12" s="8">
        <v>25</v>
      </c>
      <c r="C12" s="3">
        <v>4836</v>
      </c>
      <c r="D12" s="7">
        <v>4124</v>
      </c>
      <c r="E12" s="7">
        <v>318</v>
      </c>
      <c r="F12" s="6">
        <f>+C12/D12</f>
        <v>1.1726479146459747</v>
      </c>
      <c r="G12" s="6">
        <f>+C12/E12</f>
        <v>15.20754716981132</v>
      </c>
      <c r="H12" s="7">
        <f>+C12/B12</f>
        <v>193.44</v>
      </c>
    </row>
    <row r="13" spans="1:9" ht="15" x14ac:dyDescent="0.2">
      <c r="A13" s="12">
        <v>43435</v>
      </c>
      <c r="B13" s="8">
        <v>24</v>
      </c>
      <c r="C13" s="3">
        <v>4897</v>
      </c>
      <c r="D13" s="7">
        <v>4123</v>
      </c>
      <c r="E13" s="7">
        <v>298.58</v>
      </c>
      <c r="F13" s="6">
        <f t="shared" ref="F13:F14" si="3">+C13/D13</f>
        <v>1.1877273829735628</v>
      </c>
      <c r="G13" s="6">
        <f t="shared" ref="G13:G14" si="4">+C13/E13</f>
        <v>16.400964565610558</v>
      </c>
      <c r="H13" s="7">
        <f t="shared" ref="H13:H21" si="5">+C13/B13</f>
        <v>204.04166666666666</v>
      </c>
    </row>
    <row r="14" spans="1:9" ht="15" x14ac:dyDescent="0.2">
      <c r="A14" s="12">
        <v>43466</v>
      </c>
      <c r="B14" s="8">
        <v>25</v>
      </c>
      <c r="C14" s="3">
        <v>5428</v>
      </c>
      <c r="D14" s="7">
        <v>4262</v>
      </c>
      <c r="E14" s="7">
        <v>320.56</v>
      </c>
      <c r="F14" s="6">
        <f t="shared" si="3"/>
        <v>1.2735804786485219</v>
      </c>
      <c r="G14" s="6">
        <f t="shared" si="4"/>
        <v>16.932867481906662</v>
      </c>
      <c r="H14" s="7">
        <f t="shared" si="5"/>
        <v>217.12</v>
      </c>
    </row>
    <row r="15" spans="1:9" ht="15" x14ac:dyDescent="0.2">
      <c r="A15" s="12">
        <v>43497</v>
      </c>
      <c r="B15" s="8">
        <v>23</v>
      </c>
      <c r="C15" s="3">
        <v>4728</v>
      </c>
      <c r="D15" s="7">
        <v>3874</v>
      </c>
      <c r="E15" s="7">
        <v>291.64</v>
      </c>
      <c r="F15" s="6">
        <f>+C15/D15</f>
        <v>1.2204439855446567</v>
      </c>
      <c r="G15" s="6">
        <f>+C15/E15</f>
        <v>16.211767933068167</v>
      </c>
      <c r="H15" s="7">
        <f t="shared" si="5"/>
        <v>205.56521739130434</v>
      </c>
      <c r="I15" s="7"/>
    </row>
    <row r="16" spans="1:9" ht="15" x14ac:dyDescent="0.2">
      <c r="A16" s="12">
        <v>43555</v>
      </c>
      <c r="B16" s="8">
        <v>26</v>
      </c>
      <c r="C16" s="3">
        <v>5069</v>
      </c>
      <c r="D16" s="7">
        <v>4357</v>
      </c>
      <c r="E16" s="7">
        <v>327.39999999999998</v>
      </c>
      <c r="F16" s="6">
        <f t="shared" ref="F16:F21" si="6">+C16/D16</f>
        <v>1.1634151939407849</v>
      </c>
      <c r="G16" s="6">
        <f t="shared" ref="G16:G21" si="7">+C16/E16</f>
        <v>15.482590103848505</v>
      </c>
      <c r="H16" s="7">
        <f t="shared" si="5"/>
        <v>194.96153846153845</v>
      </c>
      <c r="I16" s="7"/>
    </row>
    <row r="17" spans="1:9" ht="15" x14ac:dyDescent="0.2">
      <c r="A17" s="12">
        <v>43585</v>
      </c>
      <c r="B17" s="8">
        <v>26</v>
      </c>
      <c r="C17" s="3">
        <v>5514</v>
      </c>
      <c r="D17" s="7">
        <v>4336</v>
      </c>
      <c r="E17" s="7">
        <v>328.5</v>
      </c>
      <c r="F17" s="6">
        <f t="shared" si="6"/>
        <v>1.271678966789668</v>
      </c>
      <c r="G17" s="6">
        <f t="shared" si="7"/>
        <v>16.785388127853881</v>
      </c>
      <c r="H17" s="7">
        <f t="shared" si="5"/>
        <v>212.07692307692307</v>
      </c>
      <c r="I17" s="7"/>
    </row>
    <row r="18" spans="1:9" ht="15" x14ac:dyDescent="0.2">
      <c r="A18" s="12">
        <v>43586</v>
      </c>
      <c r="B18" s="8">
        <v>26</v>
      </c>
      <c r="C18" s="3">
        <v>5044</v>
      </c>
      <c r="D18" s="7">
        <v>4438</v>
      </c>
      <c r="E18" s="7">
        <v>334.34</v>
      </c>
      <c r="F18" s="6">
        <f t="shared" si="6"/>
        <v>1.1365479945921586</v>
      </c>
      <c r="G18" s="6">
        <f t="shared" si="7"/>
        <v>15.08643895435784</v>
      </c>
      <c r="H18" s="7">
        <f t="shared" si="5"/>
        <v>194</v>
      </c>
      <c r="I18" s="7"/>
    </row>
    <row r="19" spans="1:9" ht="15" x14ac:dyDescent="0.2">
      <c r="A19" s="12">
        <v>43617</v>
      </c>
      <c r="B19" s="8">
        <v>25</v>
      </c>
      <c r="C19" s="3">
        <v>4575</v>
      </c>
      <c r="D19" s="7">
        <v>4219</v>
      </c>
      <c r="E19" s="7">
        <v>315.74</v>
      </c>
      <c r="F19" s="6">
        <f t="shared" si="6"/>
        <v>1.0843801848779331</v>
      </c>
      <c r="G19" s="6">
        <f t="shared" si="7"/>
        <v>14.489770063976689</v>
      </c>
      <c r="H19" s="7">
        <f t="shared" si="5"/>
        <v>183</v>
      </c>
      <c r="I19" s="7"/>
    </row>
    <row r="20" spans="1:9" ht="15" x14ac:dyDescent="0.2">
      <c r="A20" s="12">
        <v>43677</v>
      </c>
      <c r="B20" s="8">
        <v>26</v>
      </c>
      <c r="C20" s="3">
        <v>5368</v>
      </c>
      <c r="D20" s="7">
        <v>4643</v>
      </c>
      <c r="E20" s="7">
        <v>331.6</v>
      </c>
      <c r="F20" s="6">
        <f t="shared" si="6"/>
        <v>1.1561490415679518</v>
      </c>
      <c r="G20" s="6">
        <f t="shared" si="7"/>
        <v>16.188178528347404</v>
      </c>
      <c r="H20" s="7">
        <f t="shared" si="5"/>
        <v>206.46153846153845</v>
      </c>
      <c r="I20" s="7"/>
    </row>
    <row r="21" spans="1:9" ht="15" x14ac:dyDescent="0.2">
      <c r="A21" s="12">
        <v>43708</v>
      </c>
      <c r="B21" s="8">
        <v>27</v>
      </c>
      <c r="C21" s="3">
        <v>4844</v>
      </c>
      <c r="D21" s="7">
        <v>4665</v>
      </c>
      <c r="E21" s="7">
        <v>331.3</v>
      </c>
      <c r="F21" s="6">
        <f t="shared" si="6"/>
        <v>1.0383708467309753</v>
      </c>
      <c r="G21" s="6">
        <f t="shared" si="7"/>
        <v>14.621189254452158</v>
      </c>
      <c r="H21" s="7">
        <f t="shared" si="5"/>
        <v>179.40740740740742</v>
      </c>
      <c r="I21" s="7"/>
    </row>
    <row r="22" spans="1:9" x14ac:dyDescent="0.2">
      <c r="D22" s="15"/>
    </row>
  </sheetData>
  <mergeCells count="3">
    <mergeCell ref="A1:G1"/>
    <mergeCell ref="A2:G2"/>
    <mergeCell ref="F4:H4"/>
  </mergeCells>
  <phoneticPr fontId="1" type="noConversion"/>
  <pageMargins left="0.75" right="0.75" top="1" bottom="1" header="0.5" footer="0.5"/>
  <pageSetup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A4" workbookViewId="0">
      <selection activeCell="I11" sqref="I11"/>
    </sheetView>
  </sheetViews>
  <sheetFormatPr defaultRowHeight="12.75" x14ac:dyDescent="0.2"/>
  <cols>
    <col min="2" max="2" width="12" customWidth="1"/>
    <col min="3" max="3" width="10.5703125" customWidth="1"/>
    <col min="4" max="5" width="12.85546875" customWidth="1"/>
    <col min="6" max="6" width="12.42578125" customWidth="1"/>
    <col min="7" max="7" width="13.5703125" customWidth="1"/>
    <col min="8" max="8" width="10.5703125" customWidth="1"/>
  </cols>
  <sheetData>
    <row r="1" spans="1:8" ht="18" x14ac:dyDescent="0.25">
      <c r="A1" s="16" t="s">
        <v>17</v>
      </c>
      <c r="B1" s="16"/>
      <c r="C1" s="16"/>
      <c r="D1" s="16"/>
      <c r="E1" s="16"/>
      <c r="F1" s="16"/>
      <c r="G1" s="16"/>
    </row>
    <row r="2" spans="1:8" ht="18" x14ac:dyDescent="0.25">
      <c r="A2" s="16" t="s">
        <v>0</v>
      </c>
      <c r="B2" s="16"/>
      <c r="C2" s="16"/>
      <c r="D2" s="16"/>
      <c r="E2" s="16"/>
      <c r="F2" s="16"/>
      <c r="G2" s="16"/>
    </row>
    <row r="4" spans="1:8" ht="15.75" x14ac:dyDescent="0.25">
      <c r="A4" s="1"/>
      <c r="B4" s="4"/>
      <c r="C4" s="4"/>
      <c r="D4" s="9"/>
      <c r="E4" s="9"/>
      <c r="F4" s="17" t="s">
        <v>9</v>
      </c>
      <c r="G4" s="18"/>
      <c r="H4" s="18"/>
    </row>
    <row r="5" spans="1:8" ht="15.75" x14ac:dyDescent="0.25">
      <c r="A5" s="1"/>
      <c r="B5" s="4" t="s">
        <v>10</v>
      </c>
      <c r="C5" s="4" t="s">
        <v>1</v>
      </c>
      <c r="D5" s="4" t="s">
        <v>3</v>
      </c>
      <c r="E5" s="4" t="s">
        <v>3</v>
      </c>
      <c r="F5" s="5" t="s">
        <v>3</v>
      </c>
      <c r="G5" s="5" t="s">
        <v>3</v>
      </c>
      <c r="H5" s="5"/>
    </row>
    <row r="6" spans="1:8" ht="15.75" x14ac:dyDescent="0.25">
      <c r="A6" s="1"/>
      <c r="B6" s="4" t="s">
        <v>11</v>
      </c>
      <c r="C6" s="4" t="s">
        <v>2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</row>
    <row r="9" spans="1:8" ht="15" x14ac:dyDescent="0.2">
      <c r="A9" s="12">
        <v>43313</v>
      </c>
      <c r="B9" s="8">
        <v>27</v>
      </c>
      <c r="C9" s="3">
        <v>3431</v>
      </c>
      <c r="D9" s="3">
        <v>5012</v>
      </c>
      <c r="E9" s="3">
        <v>352.7</v>
      </c>
      <c r="F9" s="6">
        <f t="shared" ref="F9" si="0">+C9/D9</f>
        <v>0.68455706304868313</v>
      </c>
      <c r="G9" s="6">
        <f t="shared" ref="G9" si="1">+C9/E9</f>
        <v>9.7278140062375957</v>
      </c>
      <c r="H9" s="7">
        <f t="shared" ref="H9" si="2">+C9/B9</f>
        <v>127.07407407407408</v>
      </c>
    </row>
    <row r="10" spans="1:8" ht="15" x14ac:dyDescent="0.2">
      <c r="A10" s="12">
        <v>43344</v>
      </c>
      <c r="B10" s="8">
        <v>24</v>
      </c>
      <c r="C10" s="3">
        <v>3187</v>
      </c>
      <c r="D10" s="3">
        <v>4238</v>
      </c>
      <c r="E10" s="3">
        <v>306.10000000000002</v>
      </c>
      <c r="F10" s="6">
        <f>+C10/D10</f>
        <v>0.75200566304860783</v>
      </c>
      <c r="G10" s="6">
        <f>+C10/E10</f>
        <v>10.411630186213655</v>
      </c>
      <c r="H10" s="7">
        <f>+C10/B10</f>
        <v>132.79166666666666</v>
      </c>
    </row>
    <row r="11" spans="1:8" ht="15" x14ac:dyDescent="0.2">
      <c r="A11" s="12">
        <v>43374</v>
      </c>
      <c r="B11" s="8">
        <v>27</v>
      </c>
      <c r="C11" s="3">
        <v>3753</v>
      </c>
      <c r="D11" s="3">
        <v>4895</v>
      </c>
      <c r="E11" s="3">
        <v>353.1</v>
      </c>
      <c r="F11" s="6">
        <f>+C11/D11</f>
        <v>0.76670071501532178</v>
      </c>
      <c r="G11" s="6">
        <f>+C11/E11</f>
        <v>10.628717077315207</v>
      </c>
      <c r="H11" s="7">
        <f>+C11/B11</f>
        <v>139</v>
      </c>
    </row>
    <row r="12" spans="1:8" ht="15" x14ac:dyDescent="0.2">
      <c r="A12" s="12">
        <v>43420</v>
      </c>
      <c r="B12" s="8">
        <v>25</v>
      </c>
      <c r="C12" s="3">
        <v>3360</v>
      </c>
      <c r="D12" s="3">
        <v>4577</v>
      </c>
      <c r="E12" s="3">
        <v>324.8</v>
      </c>
      <c r="F12" s="6">
        <f>+C12/D12</f>
        <v>0.73410530915446803</v>
      </c>
      <c r="G12" s="6">
        <f>+C12/E12</f>
        <v>10.344827586206897</v>
      </c>
      <c r="H12" s="7">
        <f>+C12/B12</f>
        <v>134.4</v>
      </c>
    </row>
    <row r="13" spans="1:8" ht="15" x14ac:dyDescent="0.2">
      <c r="A13" s="12">
        <v>43435</v>
      </c>
      <c r="B13" s="8">
        <v>24</v>
      </c>
      <c r="C13" s="3">
        <v>3110</v>
      </c>
      <c r="D13" s="3">
        <v>4337</v>
      </c>
      <c r="E13" s="3">
        <v>303.55</v>
      </c>
      <c r="F13" s="6">
        <f t="shared" ref="F13:F21" si="3">+C13/D13</f>
        <v>0.71708554300207517</v>
      </c>
      <c r="G13" s="6">
        <f t="shared" ref="G13:G21" si="4">+C13/E13</f>
        <v>10.245429089112172</v>
      </c>
      <c r="H13" s="7">
        <f t="shared" ref="H13:H21" si="5">+C13/B13</f>
        <v>129.58333333333334</v>
      </c>
    </row>
    <row r="14" spans="1:8" ht="15" x14ac:dyDescent="0.2">
      <c r="A14" s="12">
        <v>43466</v>
      </c>
      <c r="B14" s="8">
        <v>25</v>
      </c>
      <c r="C14" s="3">
        <v>3701</v>
      </c>
      <c r="D14" s="3">
        <v>4555</v>
      </c>
      <c r="E14" s="3">
        <v>325.06</v>
      </c>
      <c r="F14" s="6">
        <f t="shared" si="3"/>
        <v>0.81251372118551046</v>
      </c>
      <c r="G14" s="6">
        <f t="shared" si="4"/>
        <v>11.385590352550299</v>
      </c>
      <c r="H14" s="7">
        <f t="shared" si="5"/>
        <v>148.04</v>
      </c>
    </row>
    <row r="15" spans="1:8" ht="15" x14ac:dyDescent="0.2">
      <c r="A15" s="12">
        <v>43497</v>
      </c>
      <c r="B15" s="8">
        <v>23</v>
      </c>
      <c r="C15" s="3">
        <v>3211</v>
      </c>
      <c r="D15" s="3">
        <v>4233</v>
      </c>
      <c r="E15" s="3">
        <v>291.37</v>
      </c>
      <c r="F15" s="6">
        <f t="shared" si="3"/>
        <v>0.75856366643042761</v>
      </c>
      <c r="G15" s="6">
        <f t="shared" si="4"/>
        <v>11.020352129594674</v>
      </c>
      <c r="H15" s="7">
        <f t="shared" si="5"/>
        <v>139.60869565217391</v>
      </c>
    </row>
    <row r="16" spans="1:8" ht="15" x14ac:dyDescent="0.2">
      <c r="A16" s="2">
        <v>43555</v>
      </c>
      <c r="B16" s="8">
        <v>26</v>
      </c>
      <c r="C16" s="3">
        <v>3606</v>
      </c>
      <c r="D16" s="3">
        <v>4775</v>
      </c>
      <c r="E16" s="3">
        <v>334.27</v>
      </c>
      <c r="F16" s="6">
        <f t="shared" si="3"/>
        <v>0.75518324607329845</v>
      </c>
      <c r="G16" s="6">
        <f t="shared" si="4"/>
        <v>10.787686600652169</v>
      </c>
      <c r="H16" s="7">
        <f t="shared" si="5"/>
        <v>138.69230769230768</v>
      </c>
    </row>
    <row r="17" spans="1:8" ht="15" x14ac:dyDescent="0.2">
      <c r="A17" s="12">
        <v>43585</v>
      </c>
      <c r="B17" s="8">
        <v>26</v>
      </c>
      <c r="C17" s="3">
        <v>3498</v>
      </c>
      <c r="D17" s="3">
        <v>4901</v>
      </c>
      <c r="E17" s="3">
        <v>340.5</v>
      </c>
      <c r="F17" s="6">
        <f t="shared" si="3"/>
        <v>0.71373189145072435</v>
      </c>
      <c r="G17" s="6">
        <f t="shared" si="4"/>
        <v>10.273127753303966</v>
      </c>
      <c r="H17" s="7">
        <f t="shared" si="5"/>
        <v>134.53846153846155</v>
      </c>
    </row>
    <row r="18" spans="1:8" ht="15" x14ac:dyDescent="0.2">
      <c r="A18" s="12">
        <v>43586</v>
      </c>
      <c r="B18" s="8">
        <v>26</v>
      </c>
      <c r="C18" s="3">
        <v>3122</v>
      </c>
      <c r="D18" s="3">
        <v>4563</v>
      </c>
      <c r="E18" s="3">
        <v>338.62</v>
      </c>
      <c r="F18" s="6">
        <f t="shared" si="3"/>
        <v>0.68419899189129962</v>
      </c>
      <c r="G18" s="6">
        <f t="shared" si="4"/>
        <v>9.2197743783592223</v>
      </c>
      <c r="H18" s="7">
        <f t="shared" si="5"/>
        <v>120.07692307692308</v>
      </c>
    </row>
    <row r="19" spans="1:8" ht="15" x14ac:dyDescent="0.2">
      <c r="A19" s="12">
        <v>43617</v>
      </c>
      <c r="B19" s="8">
        <v>25</v>
      </c>
      <c r="C19" s="3">
        <v>2709</v>
      </c>
      <c r="D19" s="3">
        <v>4253</v>
      </c>
      <c r="E19" s="3">
        <v>318.44</v>
      </c>
      <c r="F19" s="6">
        <f t="shared" si="3"/>
        <v>0.63696214436868093</v>
      </c>
      <c r="G19" s="6">
        <f t="shared" si="4"/>
        <v>8.5070970983544782</v>
      </c>
      <c r="H19" s="7">
        <f t="shared" si="5"/>
        <v>108.36</v>
      </c>
    </row>
    <row r="20" spans="1:8" ht="15" x14ac:dyDescent="0.2">
      <c r="A20" s="12">
        <v>43677</v>
      </c>
      <c r="B20" s="8">
        <v>26</v>
      </c>
      <c r="C20" s="3">
        <v>3347</v>
      </c>
      <c r="D20" s="3">
        <v>4424</v>
      </c>
      <c r="E20" s="3">
        <v>341.1</v>
      </c>
      <c r="F20" s="6">
        <f t="shared" si="3"/>
        <v>0.7565551537070524</v>
      </c>
      <c r="G20" s="6">
        <f t="shared" si="4"/>
        <v>9.8123717384931091</v>
      </c>
      <c r="H20" s="7">
        <f t="shared" si="5"/>
        <v>128.73076923076923</v>
      </c>
    </row>
    <row r="21" spans="1:8" ht="15" x14ac:dyDescent="0.2">
      <c r="A21" s="12">
        <v>43708</v>
      </c>
      <c r="B21" s="8">
        <v>27</v>
      </c>
      <c r="C21" s="3">
        <v>3176</v>
      </c>
      <c r="D21" s="3">
        <v>4595</v>
      </c>
      <c r="E21" s="3">
        <v>347</v>
      </c>
      <c r="F21" s="6">
        <f t="shared" si="3"/>
        <v>0.6911860718171926</v>
      </c>
      <c r="G21" s="6">
        <f t="shared" si="4"/>
        <v>9.152737752161384</v>
      </c>
      <c r="H21" s="7">
        <f t="shared" si="5"/>
        <v>117.62962962962963</v>
      </c>
    </row>
  </sheetData>
  <mergeCells count="3">
    <mergeCell ref="A1:G1"/>
    <mergeCell ref="A2:G2"/>
    <mergeCell ref="F4:H4"/>
  </mergeCells>
  <phoneticPr fontId="1" type="noConversion"/>
  <pageMargins left="0.75" right="0.75" top="1" bottom="1" header="0.5" footer="0.5"/>
  <pageSetup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I22" sqref="I22"/>
    </sheetView>
  </sheetViews>
  <sheetFormatPr defaultRowHeight="12.75" x14ac:dyDescent="0.2"/>
  <cols>
    <col min="2" max="3" width="11.42578125" customWidth="1"/>
    <col min="4" max="4" width="13.85546875" customWidth="1"/>
    <col min="5" max="5" width="13.7109375" customWidth="1"/>
    <col min="6" max="6" width="13.5703125" customWidth="1"/>
    <col min="7" max="7" width="12.85546875" customWidth="1"/>
  </cols>
  <sheetData>
    <row r="1" spans="1:8" ht="18" x14ac:dyDescent="0.25">
      <c r="A1" s="16" t="s">
        <v>16</v>
      </c>
      <c r="B1" s="16"/>
      <c r="C1" s="16"/>
      <c r="D1" s="16"/>
      <c r="E1" s="16"/>
      <c r="F1" s="16"/>
      <c r="G1" s="16"/>
    </row>
    <row r="2" spans="1:8" ht="18" x14ac:dyDescent="0.25">
      <c r="A2" s="16" t="s">
        <v>0</v>
      </c>
      <c r="B2" s="16"/>
      <c r="C2" s="16"/>
      <c r="D2" s="16"/>
      <c r="E2" s="16"/>
      <c r="F2" s="16"/>
      <c r="G2" s="16"/>
    </row>
    <row r="4" spans="1:8" ht="15.75" x14ac:dyDescent="0.25">
      <c r="A4" s="1"/>
      <c r="B4" s="4"/>
      <c r="C4" s="4"/>
      <c r="D4" s="9"/>
      <c r="E4" s="9"/>
      <c r="F4" s="17" t="s">
        <v>9</v>
      </c>
      <c r="G4" s="17"/>
      <c r="H4" s="17"/>
    </row>
    <row r="5" spans="1:8" ht="15.75" x14ac:dyDescent="0.25">
      <c r="A5" s="1"/>
      <c r="B5" s="4" t="s">
        <v>10</v>
      </c>
      <c r="C5" s="4" t="s">
        <v>1</v>
      </c>
      <c r="D5" s="4" t="s">
        <v>3</v>
      </c>
      <c r="E5" s="4" t="s">
        <v>3</v>
      </c>
      <c r="F5" s="5" t="s">
        <v>3</v>
      </c>
      <c r="G5" s="5" t="s">
        <v>3</v>
      </c>
      <c r="H5" s="5"/>
    </row>
    <row r="6" spans="1:8" ht="15.75" x14ac:dyDescent="0.25">
      <c r="A6" s="1"/>
      <c r="B6" s="4" t="s">
        <v>11</v>
      </c>
      <c r="C6" s="4" t="s">
        <v>2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</row>
    <row r="7" spans="1:8" ht="15" x14ac:dyDescent="0.2">
      <c r="A7" s="2"/>
      <c r="B7" s="8"/>
      <c r="C7" s="3"/>
      <c r="D7" s="3"/>
      <c r="E7" s="3"/>
      <c r="F7" s="6"/>
      <c r="G7" s="6"/>
      <c r="H7" s="7"/>
    </row>
    <row r="8" spans="1:8" ht="15" x14ac:dyDescent="0.2">
      <c r="A8" s="2"/>
      <c r="B8" s="8"/>
      <c r="C8" s="3"/>
      <c r="D8" s="3"/>
      <c r="E8" s="3"/>
      <c r="F8" s="6"/>
      <c r="G8" s="6"/>
      <c r="H8" s="7"/>
    </row>
    <row r="9" spans="1:8" ht="15" x14ac:dyDescent="0.2">
      <c r="A9" s="12">
        <v>43313</v>
      </c>
      <c r="B9" s="8">
        <v>27</v>
      </c>
      <c r="C9" s="3">
        <v>7420</v>
      </c>
      <c r="D9" s="3">
        <v>8551</v>
      </c>
      <c r="E9" s="3">
        <v>700.42</v>
      </c>
      <c r="F9" s="6">
        <f t="shared" ref="F9" si="0">+C9/D9</f>
        <v>0.86773476786340775</v>
      </c>
      <c r="G9" s="6">
        <f t="shared" ref="G9" si="1">+C9/E9</f>
        <v>10.593643813711774</v>
      </c>
      <c r="H9" s="7">
        <f t="shared" ref="H9" si="2">+C9/B9</f>
        <v>274.81481481481484</v>
      </c>
    </row>
    <row r="10" spans="1:8" ht="15" x14ac:dyDescent="0.2">
      <c r="A10" s="12">
        <v>43344</v>
      </c>
      <c r="B10" s="8">
        <v>24</v>
      </c>
      <c r="C10" s="3">
        <v>7231</v>
      </c>
      <c r="D10" s="3">
        <v>7272</v>
      </c>
      <c r="E10" s="3">
        <v>629.09</v>
      </c>
      <c r="F10" s="6">
        <f>+C10/D10</f>
        <v>0.99436193619361934</v>
      </c>
      <c r="G10" s="6">
        <f>+C10/E10</f>
        <v>11.494380772226549</v>
      </c>
      <c r="H10" s="7">
        <f>+C10/B10</f>
        <v>301.29166666666669</v>
      </c>
    </row>
    <row r="11" spans="1:8" ht="15" x14ac:dyDescent="0.2">
      <c r="A11" s="12">
        <v>43374</v>
      </c>
      <c r="B11" s="8">
        <v>27</v>
      </c>
      <c r="C11" s="3">
        <v>8460</v>
      </c>
      <c r="D11" s="3">
        <v>8631</v>
      </c>
      <c r="E11" s="3">
        <v>702.94</v>
      </c>
      <c r="F11" s="6">
        <f>+C11/D11</f>
        <v>0.98018769551616269</v>
      </c>
      <c r="G11" s="6">
        <f>+C11/E11</f>
        <v>12.035166586052863</v>
      </c>
      <c r="H11" s="7">
        <f>+C11/B11</f>
        <v>313.33333333333331</v>
      </c>
    </row>
    <row r="12" spans="1:8" ht="15" x14ac:dyDescent="0.2">
      <c r="A12" s="12">
        <v>43420</v>
      </c>
      <c r="B12" s="8">
        <v>25</v>
      </c>
      <c r="C12" s="3">
        <v>7721</v>
      </c>
      <c r="D12" s="3">
        <v>7389</v>
      </c>
      <c r="E12" s="3">
        <v>640.19000000000005</v>
      </c>
      <c r="F12" s="6">
        <f>+C12/D12</f>
        <v>1.0449316551630803</v>
      </c>
      <c r="G12" s="6">
        <f>+C12/E12</f>
        <v>12.060482044393069</v>
      </c>
      <c r="H12" s="7">
        <f>+C12/B12</f>
        <v>308.83999999999997</v>
      </c>
    </row>
    <row r="13" spans="1:8" ht="15" x14ac:dyDescent="0.2">
      <c r="A13" s="12">
        <v>43435</v>
      </c>
      <c r="B13" s="8">
        <v>24</v>
      </c>
      <c r="C13" s="3">
        <v>6486</v>
      </c>
      <c r="D13" s="3">
        <v>7284</v>
      </c>
      <c r="E13" s="3">
        <v>602.08000000000004</v>
      </c>
      <c r="F13" s="6">
        <f t="shared" ref="F13:F16" si="3">+C13/D13</f>
        <v>0.89044481054365732</v>
      </c>
      <c r="G13" s="6">
        <f t="shared" ref="G13:G16" si="4">+C13/E13</f>
        <v>10.772654796704757</v>
      </c>
      <c r="H13" s="7">
        <f t="shared" ref="H13:H16" si="5">+C13/B13</f>
        <v>270.25</v>
      </c>
    </row>
    <row r="14" spans="1:8" ht="15" x14ac:dyDescent="0.2">
      <c r="A14" s="12">
        <v>43466</v>
      </c>
      <c r="B14" s="8">
        <v>25</v>
      </c>
      <c r="C14" s="3">
        <v>7208</v>
      </c>
      <c r="D14" s="3">
        <v>7833</v>
      </c>
      <c r="E14" s="3">
        <v>648.1</v>
      </c>
      <c r="F14" s="6">
        <f t="shared" si="3"/>
        <v>0.92020937061151542</v>
      </c>
      <c r="G14" s="6">
        <f t="shared" si="4"/>
        <v>11.121740472149359</v>
      </c>
      <c r="H14" s="7">
        <f t="shared" si="5"/>
        <v>288.32</v>
      </c>
    </row>
    <row r="15" spans="1:8" ht="15" x14ac:dyDescent="0.2">
      <c r="A15" s="12">
        <v>43497</v>
      </c>
      <c r="B15" s="8">
        <v>23</v>
      </c>
      <c r="C15" s="3">
        <v>6729</v>
      </c>
      <c r="D15" s="3">
        <v>7238</v>
      </c>
      <c r="E15" s="3">
        <v>592.91</v>
      </c>
      <c r="F15" s="6">
        <f t="shared" si="3"/>
        <v>0.92967670627245091</v>
      </c>
      <c r="G15" s="6">
        <f t="shared" si="4"/>
        <v>11.349108633688081</v>
      </c>
      <c r="H15" s="7">
        <f t="shared" si="5"/>
        <v>292.56521739130437</v>
      </c>
    </row>
    <row r="16" spans="1:8" ht="15" x14ac:dyDescent="0.2">
      <c r="A16" s="12">
        <v>43555</v>
      </c>
      <c r="B16" s="8">
        <v>26</v>
      </c>
      <c r="C16" s="3">
        <v>7046</v>
      </c>
      <c r="D16" s="3">
        <v>8172</v>
      </c>
      <c r="E16" s="3">
        <v>650.6</v>
      </c>
      <c r="F16" s="6">
        <f t="shared" si="3"/>
        <v>0.8622124326970142</v>
      </c>
      <c r="G16" s="6">
        <f t="shared" si="4"/>
        <v>10.830003074085459</v>
      </c>
      <c r="H16" s="7">
        <f t="shared" si="5"/>
        <v>271</v>
      </c>
    </row>
    <row r="17" spans="1:8" ht="15" x14ac:dyDescent="0.2">
      <c r="A17" s="12">
        <v>43585</v>
      </c>
      <c r="B17" s="8">
        <v>26</v>
      </c>
      <c r="C17" s="3">
        <v>8018</v>
      </c>
      <c r="D17" s="3">
        <v>7948</v>
      </c>
      <c r="E17" s="3">
        <v>677.14</v>
      </c>
      <c r="F17" s="6">
        <f>+C17/D17</f>
        <v>1.0088072471061902</v>
      </c>
      <c r="G17" s="6">
        <f>+C17/E17</f>
        <v>11.840978231975663</v>
      </c>
      <c r="H17" s="7">
        <f>+C17/B17</f>
        <v>308.38461538461536</v>
      </c>
    </row>
    <row r="18" spans="1:8" ht="15" x14ac:dyDescent="0.2">
      <c r="A18" s="12">
        <v>43586</v>
      </c>
      <c r="B18" s="8">
        <v>26</v>
      </c>
      <c r="C18" s="3">
        <v>8288</v>
      </c>
      <c r="D18" s="3">
        <v>8152</v>
      </c>
      <c r="E18" s="3">
        <v>675.13</v>
      </c>
      <c r="F18" s="6">
        <f t="shared" ref="F18:F21" si="6">+C18/D18</f>
        <v>1.0166830225711483</v>
      </c>
      <c r="G18" s="6">
        <f t="shared" ref="G18:G21" si="7">+C18/E18</f>
        <v>12.276154222149808</v>
      </c>
      <c r="H18" s="7">
        <f t="shared" ref="H18:H21" si="8">+C18/B18</f>
        <v>318.76923076923077</v>
      </c>
    </row>
    <row r="19" spans="1:8" ht="15" x14ac:dyDescent="0.2">
      <c r="A19" s="12">
        <v>43617</v>
      </c>
      <c r="B19" s="8">
        <v>25</v>
      </c>
      <c r="C19" s="3">
        <v>7461</v>
      </c>
      <c r="D19" s="3">
        <v>7700</v>
      </c>
      <c r="E19" s="3">
        <v>636.6</v>
      </c>
      <c r="F19" s="6">
        <f t="shared" si="6"/>
        <v>0.96896103896103891</v>
      </c>
      <c r="G19" s="6">
        <f t="shared" si="7"/>
        <v>11.720075400565504</v>
      </c>
      <c r="H19" s="7">
        <f t="shared" si="8"/>
        <v>298.44</v>
      </c>
    </row>
    <row r="20" spans="1:8" ht="15" x14ac:dyDescent="0.2">
      <c r="A20" s="12">
        <v>43677</v>
      </c>
      <c r="B20" s="8">
        <v>26</v>
      </c>
      <c r="C20" s="3">
        <v>7583</v>
      </c>
      <c r="D20" s="3">
        <v>7984</v>
      </c>
      <c r="E20" s="3">
        <v>660.51</v>
      </c>
      <c r="F20" s="6">
        <f t="shared" si="6"/>
        <v>0.94977454909819636</v>
      </c>
      <c r="G20" s="6">
        <f t="shared" si="7"/>
        <v>11.480522626455315</v>
      </c>
      <c r="H20" s="7">
        <f t="shared" si="8"/>
        <v>291.65384615384613</v>
      </c>
    </row>
    <row r="21" spans="1:8" ht="15" x14ac:dyDescent="0.2">
      <c r="A21" s="12">
        <v>43708</v>
      </c>
      <c r="B21" s="8">
        <v>27</v>
      </c>
      <c r="C21" s="3">
        <v>7977</v>
      </c>
      <c r="D21" s="3">
        <v>8269</v>
      </c>
      <c r="E21" s="3">
        <v>689.05</v>
      </c>
      <c r="F21" s="6">
        <f t="shared" si="6"/>
        <v>0.96468738662474307</v>
      </c>
      <c r="G21" s="6">
        <f t="shared" si="7"/>
        <v>11.576808649590015</v>
      </c>
      <c r="H21" s="7">
        <f t="shared" si="8"/>
        <v>295.44444444444446</v>
      </c>
    </row>
  </sheetData>
  <mergeCells count="3">
    <mergeCell ref="A1:G1"/>
    <mergeCell ref="A2:G2"/>
    <mergeCell ref="F4:H4"/>
  </mergeCells>
  <phoneticPr fontId="1" type="noConversion"/>
  <pageMargins left="0.75" right="0.75" top="1" bottom="1" header="0.5" footer="0.5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I23" sqref="I23"/>
    </sheetView>
  </sheetViews>
  <sheetFormatPr defaultRowHeight="12.75" x14ac:dyDescent="0.2"/>
  <cols>
    <col min="2" max="3" width="11.42578125" customWidth="1"/>
    <col min="4" max="4" width="13.85546875" customWidth="1"/>
    <col min="5" max="5" width="13.7109375" customWidth="1"/>
    <col min="6" max="6" width="13.5703125" customWidth="1"/>
    <col min="7" max="7" width="12.85546875" customWidth="1"/>
  </cols>
  <sheetData>
    <row r="1" spans="1:8" ht="18" x14ac:dyDescent="0.25">
      <c r="A1" s="16" t="s">
        <v>18</v>
      </c>
      <c r="B1" s="16"/>
      <c r="C1" s="16"/>
      <c r="D1" s="16"/>
      <c r="E1" s="16"/>
      <c r="F1" s="16"/>
      <c r="G1" s="16"/>
    </row>
    <row r="2" spans="1:8" ht="18" x14ac:dyDescent="0.25">
      <c r="A2" s="16" t="s">
        <v>0</v>
      </c>
      <c r="B2" s="16"/>
      <c r="C2" s="16"/>
      <c r="D2" s="16"/>
      <c r="E2" s="16"/>
      <c r="F2" s="16"/>
      <c r="G2" s="16"/>
    </row>
    <row r="4" spans="1:8" ht="15.75" x14ac:dyDescent="0.25">
      <c r="A4" s="1"/>
      <c r="B4" s="4"/>
      <c r="C4" s="4"/>
      <c r="D4" s="9"/>
      <c r="E4" s="9"/>
      <c r="F4" s="17" t="s">
        <v>9</v>
      </c>
      <c r="G4" s="17"/>
      <c r="H4" s="17"/>
    </row>
    <row r="5" spans="1:8" ht="15.75" x14ac:dyDescent="0.25">
      <c r="A5" s="1"/>
      <c r="B5" s="4" t="s">
        <v>10</v>
      </c>
      <c r="C5" s="4" t="s">
        <v>1</v>
      </c>
      <c r="D5" s="4" t="s">
        <v>3</v>
      </c>
      <c r="E5" s="4" t="s">
        <v>3</v>
      </c>
      <c r="F5" s="11" t="s">
        <v>3</v>
      </c>
      <c r="G5" s="11" t="s">
        <v>3</v>
      </c>
      <c r="H5" s="11"/>
    </row>
    <row r="6" spans="1:8" ht="15.75" x14ac:dyDescent="0.25">
      <c r="A6" s="1"/>
      <c r="B6" s="4" t="s">
        <v>11</v>
      </c>
      <c r="C6" s="4" t="s">
        <v>2</v>
      </c>
      <c r="D6" s="4" t="s">
        <v>4</v>
      </c>
      <c r="E6" s="4" t="s">
        <v>5</v>
      </c>
      <c r="F6" s="11" t="s">
        <v>6</v>
      </c>
      <c r="G6" s="11" t="s">
        <v>7</v>
      </c>
      <c r="H6" s="11" t="s">
        <v>8</v>
      </c>
    </row>
    <row r="7" spans="1:8" ht="15" x14ac:dyDescent="0.2">
      <c r="A7" s="2"/>
      <c r="B7" s="8"/>
      <c r="C7" s="3"/>
      <c r="D7" s="3"/>
      <c r="E7" s="3"/>
      <c r="F7" s="6"/>
      <c r="G7" s="6"/>
      <c r="H7" s="7"/>
    </row>
    <row r="9" spans="1:8" ht="15" x14ac:dyDescent="0.2">
      <c r="A9" s="12">
        <v>43343</v>
      </c>
      <c r="B9" s="8">
        <v>23</v>
      </c>
      <c r="C9" s="3">
        <v>2007</v>
      </c>
      <c r="D9" s="3">
        <v>7491</v>
      </c>
      <c r="E9" s="3">
        <v>250</v>
      </c>
      <c r="F9" s="6">
        <f t="shared" ref="F9" si="0">+C9/D9</f>
        <v>0.26792150580696839</v>
      </c>
      <c r="G9" s="6">
        <f t="shared" ref="G9" si="1">+C9/E9</f>
        <v>8.0280000000000005</v>
      </c>
      <c r="H9" s="7">
        <f t="shared" ref="H9" si="2">+C9/B9</f>
        <v>87.260869565217391</v>
      </c>
    </row>
    <row r="10" spans="1:8" ht="15" x14ac:dyDescent="0.2">
      <c r="A10" s="12">
        <v>43373</v>
      </c>
      <c r="B10" s="8">
        <v>19</v>
      </c>
      <c r="C10" s="3">
        <v>1761</v>
      </c>
      <c r="D10" s="3">
        <v>6241</v>
      </c>
      <c r="E10" s="3">
        <v>206</v>
      </c>
      <c r="F10" s="6">
        <f>+C10/D10</f>
        <v>0.28216631950008014</v>
      </c>
      <c r="G10" s="6">
        <f>+C10/E10</f>
        <v>8.5485436893203879</v>
      </c>
      <c r="H10" s="7">
        <f>+C10/B10</f>
        <v>92.684210526315795</v>
      </c>
    </row>
    <row r="11" spans="1:8" ht="15" x14ac:dyDescent="0.2">
      <c r="A11" s="12">
        <v>43404</v>
      </c>
      <c r="B11" s="8">
        <v>23</v>
      </c>
      <c r="C11" s="3">
        <v>2239</v>
      </c>
      <c r="D11" s="3">
        <v>7379</v>
      </c>
      <c r="E11" s="3">
        <v>250</v>
      </c>
      <c r="F11" s="6">
        <f>+C11/D11</f>
        <v>0.30342864886841037</v>
      </c>
      <c r="G11" s="6">
        <f>+C11/E11</f>
        <v>8.9559999999999995</v>
      </c>
      <c r="H11" s="7">
        <f>+C11/B11</f>
        <v>97.347826086956516</v>
      </c>
    </row>
    <row r="12" spans="1:8" ht="15" x14ac:dyDescent="0.2">
      <c r="A12" s="12">
        <v>43434</v>
      </c>
      <c r="B12" s="8">
        <v>21</v>
      </c>
      <c r="C12" s="3">
        <v>2222</v>
      </c>
      <c r="D12" s="3">
        <v>6689</v>
      </c>
      <c r="E12" s="3">
        <v>228</v>
      </c>
      <c r="F12" s="6">
        <f>+C12/D12</f>
        <v>0.33218717297054867</v>
      </c>
      <c r="G12" s="6">
        <f>+C12/E12</f>
        <v>9.7456140350877192</v>
      </c>
      <c r="H12" s="7">
        <f>+C12/B12</f>
        <v>105.80952380952381</v>
      </c>
    </row>
    <row r="13" spans="1:8" ht="15" x14ac:dyDescent="0.2">
      <c r="A13" s="12">
        <v>43465</v>
      </c>
      <c r="B13" s="8">
        <v>19</v>
      </c>
      <c r="C13" s="3">
        <v>1793</v>
      </c>
      <c r="D13" s="3">
        <v>6133</v>
      </c>
      <c r="E13" s="3">
        <v>209</v>
      </c>
      <c r="F13" s="6">
        <f t="shared" ref="F13:F19" si="3">+C13/D13</f>
        <v>0.29235284526332955</v>
      </c>
      <c r="G13" s="6">
        <f t="shared" ref="G13:G19" si="4">+C13/E13</f>
        <v>8.5789473684210531</v>
      </c>
      <c r="H13" s="7">
        <f t="shared" ref="H13:H19" si="5">+C13/B13</f>
        <v>94.368421052631575</v>
      </c>
    </row>
    <row r="14" spans="1:8" ht="15" x14ac:dyDescent="0.2">
      <c r="A14" s="12">
        <v>43496</v>
      </c>
      <c r="B14" s="8">
        <v>21</v>
      </c>
      <c r="C14" s="3">
        <v>2079</v>
      </c>
      <c r="D14" s="3">
        <v>6834</v>
      </c>
      <c r="E14" s="3">
        <v>232</v>
      </c>
      <c r="F14" s="6">
        <f t="shared" si="3"/>
        <v>0.3042142230026339</v>
      </c>
      <c r="G14" s="6">
        <f t="shared" si="4"/>
        <v>8.9612068965517242</v>
      </c>
      <c r="H14" s="7">
        <f t="shared" si="5"/>
        <v>99</v>
      </c>
    </row>
    <row r="15" spans="1:8" ht="15" x14ac:dyDescent="0.2">
      <c r="A15" s="12">
        <v>43524</v>
      </c>
      <c r="B15" s="8">
        <v>19</v>
      </c>
      <c r="C15" s="3">
        <v>2110</v>
      </c>
      <c r="D15" s="3">
        <v>6171</v>
      </c>
      <c r="E15" s="3">
        <v>210</v>
      </c>
      <c r="F15" s="6">
        <f t="shared" si="3"/>
        <v>0.34192189272403178</v>
      </c>
      <c r="G15" s="6">
        <f t="shared" si="4"/>
        <v>10.047619047619047</v>
      </c>
      <c r="H15" s="7">
        <f t="shared" si="5"/>
        <v>111.05263157894737</v>
      </c>
    </row>
    <row r="16" spans="1:8" ht="15" x14ac:dyDescent="0.2">
      <c r="A16" s="12">
        <v>43555</v>
      </c>
      <c r="B16" s="8">
        <v>20</v>
      </c>
      <c r="C16" s="3">
        <v>2294</v>
      </c>
      <c r="D16" s="3">
        <v>6921</v>
      </c>
      <c r="E16" s="3">
        <v>231</v>
      </c>
      <c r="F16" s="6">
        <f t="shared" si="3"/>
        <v>0.33145499205317153</v>
      </c>
      <c r="G16" s="6">
        <f t="shared" si="4"/>
        <v>9.9307359307359313</v>
      </c>
      <c r="H16" s="7">
        <f t="shared" si="5"/>
        <v>114.7</v>
      </c>
    </row>
    <row r="17" spans="1:11" ht="15" x14ac:dyDescent="0.2">
      <c r="A17" s="12">
        <v>43572</v>
      </c>
      <c r="B17" s="8">
        <v>22</v>
      </c>
      <c r="C17" s="3">
        <v>2492</v>
      </c>
      <c r="D17" s="3">
        <v>7125</v>
      </c>
      <c r="E17" s="3">
        <v>242</v>
      </c>
      <c r="F17" s="6">
        <f t="shared" si="3"/>
        <v>0.34975438596491226</v>
      </c>
      <c r="G17" s="6">
        <f t="shared" si="4"/>
        <v>10.297520661157025</v>
      </c>
      <c r="H17" s="7">
        <f t="shared" si="5"/>
        <v>113.27272727272727</v>
      </c>
    </row>
    <row r="18" spans="1:11" ht="15" x14ac:dyDescent="0.2">
      <c r="A18" s="12">
        <v>43586</v>
      </c>
      <c r="B18" s="8">
        <v>22</v>
      </c>
      <c r="C18" s="3">
        <v>2518</v>
      </c>
      <c r="D18" s="3">
        <v>7194</v>
      </c>
      <c r="E18" s="14">
        <v>243</v>
      </c>
      <c r="F18" s="6">
        <f t="shared" si="3"/>
        <v>0.35001390047261605</v>
      </c>
      <c r="G18" s="6">
        <f t="shared" si="4"/>
        <v>10.362139917695472</v>
      </c>
      <c r="H18" s="7">
        <f t="shared" si="5"/>
        <v>114.45454545454545</v>
      </c>
    </row>
    <row r="19" spans="1:11" ht="15" x14ac:dyDescent="0.2">
      <c r="A19" s="12">
        <v>43617</v>
      </c>
      <c r="B19" s="8">
        <v>21</v>
      </c>
      <c r="C19" s="3">
        <v>2002</v>
      </c>
      <c r="D19" s="3">
        <v>6566</v>
      </c>
      <c r="E19" s="3">
        <v>222</v>
      </c>
      <c r="F19" s="6">
        <f t="shared" si="3"/>
        <v>0.30490405117270791</v>
      </c>
      <c r="G19" s="6">
        <f t="shared" si="4"/>
        <v>9.0180180180180187</v>
      </c>
      <c r="H19" s="7">
        <f t="shared" si="5"/>
        <v>95.333333333333329</v>
      </c>
    </row>
    <row r="20" spans="1:11" ht="15" x14ac:dyDescent="0.2">
      <c r="A20" s="12">
        <v>43677</v>
      </c>
      <c r="B20" s="8">
        <v>22</v>
      </c>
      <c r="C20" s="3">
        <v>2217</v>
      </c>
      <c r="D20" s="3">
        <v>6878</v>
      </c>
      <c r="E20" s="3">
        <v>241</v>
      </c>
      <c r="F20" s="6">
        <f t="shared" ref="F20:F21" si="6">+C20/D20</f>
        <v>0.32233207327711544</v>
      </c>
      <c r="G20" s="6">
        <f t="shared" ref="G20:G21" si="7">+C20/E20</f>
        <v>9.1991701244813271</v>
      </c>
      <c r="H20" s="7">
        <f t="shared" ref="H20:H21" si="8">+C20/B20</f>
        <v>100.77272727272727</v>
      </c>
    </row>
    <row r="21" spans="1:11" ht="15" x14ac:dyDescent="0.2">
      <c r="A21" s="12">
        <v>43708</v>
      </c>
      <c r="B21" s="8">
        <v>22</v>
      </c>
      <c r="C21" s="3">
        <v>2284</v>
      </c>
      <c r="D21" s="3">
        <v>7096</v>
      </c>
      <c r="E21" s="3">
        <v>238</v>
      </c>
      <c r="F21" s="6">
        <f t="shared" si="6"/>
        <v>0.3218714768883878</v>
      </c>
      <c r="G21" s="6">
        <f t="shared" si="7"/>
        <v>9.5966386554621845</v>
      </c>
      <c r="H21" s="7">
        <f t="shared" si="8"/>
        <v>103.81818181818181</v>
      </c>
    </row>
    <row r="22" spans="1:11" x14ac:dyDescent="0.2">
      <c r="K22" t="s">
        <v>21</v>
      </c>
    </row>
  </sheetData>
  <mergeCells count="3">
    <mergeCell ref="A1:G1"/>
    <mergeCell ref="A2:G2"/>
    <mergeCell ref="F4:H4"/>
  </mergeCells>
  <pageMargins left="0.75" right="0.75" top="1" bottom="1" header="0.5" footer="0.5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I12" sqref="I12"/>
    </sheetView>
  </sheetViews>
  <sheetFormatPr defaultRowHeight="12.75" x14ac:dyDescent="0.2"/>
  <cols>
    <col min="2" max="2" width="11.42578125" customWidth="1"/>
    <col min="3" max="3" width="11.5703125" customWidth="1"/>
    <col min="4" max="4" width="12" customWidth="1"/>
    <col min="5" max="5" width="13" customWidth="1"/>
    <col min="6" max="6" width="13.28515625" customWidth="1"/>
    <col min="7" max="7" width="15.28515625" customWidth="1"/>
    <col min="8" max="8" width="9.7109375" customWidth="1"/>
  </cols>
  <sheetData>
    <row r="1" spans="1:10" ht="18" x14ac:dyDescent="0.25">
      <c r="A1" s="16" t="s">
        <v>19</v>
      </c>
      <c r="B1" s="16"/>
      <c r="C1" s="16"/>
      <c r="D1" s="16"/>
      <c r="E1" s="16"/>
      <c r="F1" s="16"/>
      <c r="G1" s="16"/>
      <c r="H1" s="16"/>
    </row>
    <row r="2" spans="1:10" ht="18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4" spans="1:10" ht="15.75" x14ac:dyDescent="0.25">
      <c r="A4" s="1"/>
      <c r="B4" s="1"/>
      <c r="C4" s="4"/>
      <c r="D4" s="4"/>
      <c r="E4" s="4"/>
      <c r="F4" s="17" t="s">
        <v>9</v>
      </c>
      <c r="G4" s="17"/>
      <c r="H4" s="17"/>
    </row>
    <row r="5" spans="1:10" ht="15.75" x14ac:dyDescent="0.25">
      <c r="A5" s="1"/>
      <c r="B5" s="4" t="s">
        <v>10</v>
      </c>
      <c r="C5" s="4" t="s">
        <v>1</v>
      </c>
      <c r="D5" s="4" t="s">
        <v>3</v>
      </c>
      <c r="E5" s="4" t="s">
        <v>3</v>
      </c>
      <c r="F5" s="5" t="s">
        <v>3</v>
      </c>
      <c r="G5" s="5" t="s">
        <v>3</v>
      </c>
      <c r="H5" s="5"/>
    </row>
    <row r="6" spans="1:10" ht="15.75" x14ac:dyDescent="0.25">
      <c r="A6" s="1"/>
      <c r="B6" s="4" t="s">
        <v>11</v>
      </c>
      <c r="C6" s="4" t="s">
        <v>2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</row>
    <row r="7" spans="1:10" ht="15" x14ac:dyDescent="0.2">
      <c r="A7" s="2"/>
      <c r="B7" s="8"/>
      <c r="C7" s="3"/>
      <c r="D7" s="7"/>
      <c r="E7" s="7"/>
      <c r="F7" s="6"/>
      <c r="G7" s="6"/>
      <c r="H7" s="7"/>
    </row>
    <row r="8" spans="1:10" ht="15" x14ac:dyDescent="0.2">
      <c r="A8" s="2"/>
      <c r="B8" s="8"/>
      <c r="C8" s="3"/>
      <c r="D8" s="7"/>
      <c r="E8" s="7"/>
      <c r="F8" s="6"/>
      <c r="G8" s="6"/>
      <c r="H8" s="7"/>
    </row>
    <row r="9" spans="1:10" ht="15" x14ac:dyDescent="0.2">
      <c r="A9" s="12">
        <v>43343</v>
      </c>
      <c r="B9" s="8">
        <v>27</v>
      </c>
      <c r="C9" s="3">
        <f>'ROUTE 2'!C9+'ROUTE 3'!C9+'ROUTE 4'!C9+'ROUTE 5'!C9+'ROUTE 6'!C9+'ROUTE 1 '!C9+'ROUTE 7'!C9</f>
        <v>56685</v>
      </c>
      <c r="D9" s="7">
        <f>'ROUTE 2'!D9+'ROUTE 3'!D9+'ROUTE 4'!D9+'ROUTE 5'!D9+'ROUTE 6'!D9+'ROUTE 1 '!D9+'ROUTE 7'!D9</f>
        <v>47318</v>
      </c>
      <c r="E9" s="7">
        <f>'ROUTE 2'!E9+'ROUTE 3'!E9+'ROUTE 4'!E9+'ROUTE 5'!E9+'ROUTE 6'!E9+'ROUTE 1 '!E9+'ROUTE 7'!E9</f>
        <v>3051.56</v>
      </c>
      <c r="F9" s="6">
        <f t="shared" ref="F9" si="0">+C9/D9</f>
        <v>1.1979584935965171</v>
      </c>
      <c r="G9" s="6">
        <f t="shared" ref="G9" si="1">+C9/E9</f>
        <v>18.57574486492155</v>
      </c>
      <c r="H9" s="7">
        <f t="shared" ref="H9" si="2">+C9/B9</f>
        <v>2099.4444444444443</v>
      </c>
    </row>
    <row r="10" spans="1:10" ht="15" x14ac:dyDescent="0.2">
      <c r="A10" s="12">
        <v>43373</v>
      </c>
      <c r="B10" s="8">
        <v>25</v>
      </c>
      <c r="C10" s="3">
        <f>'ROUTE 2'!C10+'ROUTE 3'!C10+'ROUTE 4'!C10+'ROUTE 5'!C10+'ROUTE 6'!C10+'ROUTE 1 '!C10+'ROUTE 7'!C10</f>
        <v>48883</v>
      </c>
      <c r="D10" s="3">
        <f>'ROUTE 2'!D10+'ROUTE 3'!D10+'ROUTE 4'!D10+'ROUTE 5'!D10+'ROUTE 6'!D10+'ROUTE 1 '!D10+'ROUTE 7'!D10</f>
        <v>39313</v>
      </c>
      <c r="E10" s="3">
        <f>'ROUTE 2'!E10+'ROUTE 3'!E10+'ROUTE 4'!E10+'ROUTE 5'!E10+'ROUTE 6'!E10+'ROUTE 1 '!E10+'ROUTE 7'!E10</f>
        <v>2587.6800000000003</v>
      </c>
      <c r="F10" s="6">
        <f>+C10/D10</f>
        <v>1.243430926156742</v>
      </c>
      <c r="G10" s="6">
        <f>+C10/E10</f>
        <v>18.890666543003771</v>
      </c>
      <c r="H10" s="7">
        <f>+C10/B10</f>
        <v>1955.32</v>
      </c>
    </row>
    <row r="11" spans="1:10" ht="15" x14ac:dyDescent="0.2">
      <c r="A11" s="12">
        <v>43404</v>
      </c>
      <c r="B11" s="8">
        <v>27</v>
      </c>
      <c r="C11" s="3">
        <f>'ROUTE 2'!C11+'ROUTE 3'!C11+'ROUTE 4'!C11+'ROUTE 5'!C11+'ROUTE 6'!C11+'ROUTE 1 '!C11+'ROUTE 7'!C11</f>
        <v>60566</v>
      </c>
      <c r="D11" s="3">
        <f>'ROUTE 2'!D11+'ROUTE 3'!D11+'ROUTE 4'!D11+'ROUTE 5'!D11+'ROUTE 6'!D11+'ROUTE 1 '!D11+'ROUTE 7'!D11</f>
        <v>46917</v>
      </c>
      <c r="E11" s="3">
        <f>'ROUTE 2'!E11+'ROUTE 3'!E11+'ROUTE 4'!E11+'ROUTE 5'!E11+'ROUTE 6'!E11+'ROUTE 1 '!E11+'ROUTE 7'!E11</f>
        <v>3067.65</v>
      </c>
      <c r="F11" s="6">
        <f>+C11/D11</f>
        <v>1.2909180041349617</v>
      </c>
      <c r="G11" s="6">
        <f>+C11/E11</f>
        <v>19.743451827946473</v>
      </c>
      <c r="H11" s="7">
        <f>+C11/B11</f>
        <v>2243.1851851851852</v>
      </c>
    </row>
    <row r="12" spans="1:10" ht="15" x14ac:dyDescent="0.2">
      <c r="A12" s="12">
        <v>43434</v>
      </c>
      <c r="B12" s="8">
        <v>25</v>
      </c>
      <c r="C12" s="3">
        <f>'ROUTE 2'!C12+'ROUTE 3'!C12+'ROUTE 4'!C12+'ROUTE 5'!C12+'ROUTE 6'!C12+'ROUTE 1 '!C12+'ROUTE 7'!C12</f>
        <v>55271</v>
      </c>
      <c r="D12" s="3">
        <f>'ROUTE 2'!D12+'ROUTE 3'!D12+'ROUTE 4'!D12+'ROUTE 5'!D12+'ROUTE 6'!D12+'ROUTE 1 '!D12+'ROUTE 7'!D12</f>
        <v>42324</v>
      </c>
      <c r="E12" s="3">
        <f>'ROUTE 2'!E12+'ROUTE 3'!E12+'ROUTE 4'!E12+'ROUTE 5'!E12+'ROUTE 6'!E12+'ROUTE 1 '!E12+'ROUTE 7'!E12</f>
        <v>2802.62</v>
      </c>
      <c r="F12" s="6">
        <f>+C12/D12</f>
        <v>1.3059020886494661</v>
      </c>
      <c r="G12" s="6">
        <f>+C12/E12</f>
        <v>19.721189458435322</v>
      </c>
      <c r="H12" s="7">
        <f>+C12/B12</f>
        <v>2210.84</v>
      </c>
    </row>
    <row r="13" spans="1:10" ht="15" x14ac:dyDescent="0.2">
      <c r="A13" s="12">
        <v>43465</v>
      </c>
      <c r="B13" s="8">
        <v>24</v>
      </c>
      <c r="C13" s="3">
        <f>'ROUTE 2'!C13+'ROUTE 3'!C13+'ROUTE 4'!C13+'ROUTE 5'!C13+'ROUTE 6'!C13+'ROUTE 1 '!C13+'ROUTE 7'!C13</f>
        <v>50772</v>
      </c>
      <c r="D13" s="3">
        <f>'ROUTE 2'!D13+'ROUTE 3'!D13+'ROUTE 4'!D13+'ROUTE 5'!D13+'ROUTE 6'!D13+'ROUTE 1 '!D13+'ROUTE 7'!D13</f>
        <v>40553</v>
      </c>
      <c r="E13" s="3">
        <f>'ROUTE 2'!E13+'ROUTE 3'!E13+'ROUTE 4'!E13+'ROUTE 5'!E13+'ROUTE 6'!E13+'ROUTE 1 '!E13+'ROUTE 7'!E13</f>
        <v>2633.15</v>
      </c>
      <c r="F13" s="6">
        <f>+C13/D13</f>
        <v>1.251991221364634</v>
      </c>
      <c r="G13" s="6">
        <f>+C13/E13</f>
        <v>19.281848736304426</v>
      </c>
      <c r="H13" s="7">
        <f>+C13/B13</f>
        <v>2115.5</v>
      </c>
      <c r="I13" s="6"/>
      <c r="J13" s="7"/>
    </row>
    <row r="14" spans="1:10" ht="15" x14ac:dyDescent="0.2">
      <c r="A14" s="12">
        <v>43496</v>
      </c>
      <c r="B14" s="8">
        <v>25</v>
      </c>
      <c r="C14" s="3">
        <f>'ROUTE 2'!C14+'ROUTE 3'!C14+'ROUTE 4'!C14+'ROUTE 5'!C14+'ROUTE 6'!C14+'ROUTE 1 '!C14+'ROUTE 7'!C14</f>
        <v>57128</v>
      </c>
      <c r="D14" s="3">
        <f>'ROUTE 2'!D14+'ROUTE 3'!D14+'ROUTE 4'!D14+'ROUTE 5'!D14+'ROUTE 6'!D14+'ROUTE 1 '!D14+'ROUTE 7'!D14</f>
        <v>43769</v>
      </c>
      <c r="E14" s="3">
        <f>'ROUTE 2'!E14+'ROUTE 3'!E14+'ROUTE 4'!E14+'ROUTE 5'!E14+'ROUTE 6'!E14+'ROUTE 1 '!E14+'ROUTE 7'!E14</f>
        <v>2813.25</v>
      </c>
      <c r="F14" s="6">
        <f>+C14/D14</f>
        <v>1.3052160204711096</v>
      </c>
      <c r="G14" s="6">
        <f>+C14/E14</f>
        <v>20.30676264107349</v>
      </c>
      <c r="H14" s="7">
        <f>+C14/B14</f>
        <v>2285.12</v>
      </c>
    </row>
    <row r="15" spans="1:10" ht="15" x14ac:dyDescent="0.2">
      <c r="A15" s="12">
        <v>43524</v>
      </c>
      <c r="B15" s="8">
        <v>23</v>
      </c>
      <c r="C15" s="3">
        <f>'ROUTE 2'!C15+'ROUTE 3'!C15+'ROUTE 4'!C15+'ROUTE 5'!C15+'ROUTE 6'!C15+'ROUTE 1 '!C15+'ROUTE 7'!C15</f>
        <v>52055</v>
      </c>
      <c r="D15" s="3">
        <f>'ROUTE 2'!D15+'ROUTE 3'!D15+'ROUTE 4'!D15+'ROUTE 5'!D15+'ROUTE 6'!D15+'ROUTE 1 '!D15+'ROUTE 7'!D15</f>
        <v>39715</v>
      </c>
      <c r="E15" s="3">
        <f>'ROUTE 2'!E15+'ROUTE 3'!E15+'ROUTE 4'!E15+'ROUTE 5'!E15+'ROUTE 6'!E15+'ROUTE 1 '!E15+'ROUTE 7'!E15</f>
        <v>2579.0499999999997</v>
      </c>
      <c r="F15" s="6">
        <f t="shared" ref="F15" si="3">+C15/D15</f>
        <v>1.3107138360820849</v>
      </c>
      <c r="G15" s="6">
        <f t="shared" ref="G15" si="4">+C15/E15</f>
        <v>20.183788604331053</v>
      </c>
      <c r="H15" s="7">
        <f t="shared" ref="H15" si="5">+C15/B15</f>
        <v>2263.2608695652175</v>
      </c>
    </row>
    <row r="16" spans="1:10" ht="15" x14ac:dyDescent="0.2">
      <c r="A16" s="12">
        <v>43555</v>
      </c>
      <c r="B16" s="8">
        <v>26</v>
      </c>
      <c r="C16" s="3">
        <f>'ROUTE 2'!C16+'ROUTE 3'!C16+'ROUTE 4'!C16+'ROUTE 5'!C16+'ROUTE 6'!C16+'ROUTE 1 '!C16+'ROUTE 7'!C16</f>
        <v>54792</v>
      </c>
      <c r="D16" s="3">
        <f>'ROUTE 2'!D16+'ROUTE 3'!D16+'ROUTE 4'!D16+'ROUTE 5'!D16+'ROUTE 6'!D16+'ROUTE 1 '!D16+'ROUTE 7'!D16</f>
        <v>49747</v>
      </c>
      <c r="E16" s="3">
        <f>'ROUTE 2'!E16+'ROUTE 3'!E16+'ROUTE 4'!E16+'ROUTE 5'!E16+'ROUTE 6'!E16+'ROUTE 1 '!E16+'ROUTE 7'!E16</f>
        <v>3174.8099999999995</v>
      </c>
      <c r="F16" s="6">
        <f t="shared" ref="F16" si="6">+C16/D16</f>
        <v>1.1014131505417413</v>
      </c>
      <c r="G16" s="6">
        <f t="shared" ref="G16" si="7">+C16/E16</f>
        <v>17.258355618131482</v>
      </c>
      <c r="H16" s="7">
        <f t="shared" ref="H16" si="8">+C16/B16</f>
        <v>2107.3846153846152</v>
      </c>
    </row>
    <row r="17" spans="1:10" ht="15" x14ac:dyDescent="0.2">
      <c r="A17" s="12">
        <v>43585</v>
      </c>
      <c r="B17" s="8">
        <v>26</v>
      </c>
      <c r="C17" s="3">
        <f>'ROUTE 2'!C17+'ROUTE 3'!C17+'ROUTE 4'!C17+'ROUTE 5'!C17+'ROUTE 6'!C17+'ROUTE 1 '!C17+'ROUTE 7'!C17</f>
        <v>58865</v>
      </c>
      <c r="D17" s="3">
        <f>'ROUTE 2'!D17+'ROUTE 3'!D17+'ROUTE 4'!D17+'ROUTE 5'!D17+'ROUTE 6'!D17+'ROUTE 1 '!D17+'ROUTE 7'!D17</f>
        <v>50366</v>
      </c>
      <c r="E17" s="3">
        <f>'ROUTE 2'!E17+'ROUTE 3'!E17+'ROUTE 4'!E17+'ROUTE 5'!E17+'ROUTE 6'!E17+'ROUTE 1 '!E17+'ROUTE 7'!E17</f>
        <v>3274.08</v>
      </c>
      <c r="F17" s="6">
        <f t="shared" ref="F17" si="9">+C17/D17</f>
        <v>1.1687447881507367</v>
      </c>
      <c r="G17" s="6">
        <f t="shared" ref="G17" si="10">+C17/E17</f>
        <v>17.979096417925035</v>
      </c>
      <c r="H17" s="7">
        <f t="shared" ref="H17" si="11">+C17/B17</f>
        <v>2264.0384615384614</v>
      </c>
    </row>
    <row r="18" spans="1:10" ht="15" x14ac:dyDescent="0.2">
      <c r="A18" s="12">
        <v>43586</v>
      </c>
      <c r="B18" s="8">
        <v>26</v>
      </c>
      <c r="C18" s="3">
        <f>'ROUTE 2'!C18+'ROUTE 3'!C18+'ROUTE 4'!C18+'ROUTE 5'!C18+'ROUTE 6'!C18+'ROUTE 1 '!C18+'ROUTE 7'!C18</f>
        <v>58183</v>
      </c>
      <c r="D18" s="3">
        <f>'ROUTE 2'!D18+'ROUTE 3'!D18+'ROUTE 4'!D18+'ROUTE 5'!D18+'ROUTE 6'!D18+'ROUTE 1 '!D18+'ROUTE 7'!D18</f>
        <v>50289</v>
      </c>
      <c r="E18" s="3">
        <f>'ROUTE 2'!E18+'ROUTE 3'!E18+'ROUTE 4'!E18+'ROUTE 5'!E18+'ROUTE 6'!E18+'ROUTE 1 '!E18+'ROUTE 7'!E18</f>
        <v>3291.16</v>
      </c>
      <c r="F18" s="6">
        <f t="shared" ref="F18" si="12">+C18/D18</f>
        <v>1.1569726978066774</v>
      </c>
      <c r="G18" s="6">
        <f t="shared" ref="G18" si="13">+C18/E18</f>
        <v>17.67856925825545</v>
      </c>
      <c r="H18" s="7">
        <f t="shared" ref="H18" si="14">+C18/B18</f>
        <v>2237.8076923076924</v>
      </c>
    </row>
    <row r="19" spans="1:10" ht="15" x14ac:dyDescent="0.2">
      <c r="A19" s="12">
        <v>43617</v>
      </c>
      <c r="B19" s="8">
        <v>25</v>
      </c>
      <c r="C19" s="3">
        <f>'ROUTE 2'!C19+'ROUTE 3'!C19+'ROUTE 4'!C19+'ROUTE 5'!C19+'ROUTE 6'!C19+'ROUTE 1 '!C19+'ROUTE 7'!C19</f>
        <v>57784</v>
      </c>
      <c r="D19" s="3">
        <f>'ROUTE 2'!D19+'ROUTE 3'!D19+'ROUTE 4'!D19+'ROUTE 5'!D19+'ROUTE 6'!D19+'ROUTE 1 '!D19+'ROUTE 7'!D19</f>
        <v>49176</v>
      </c>
      <c r="E19" s="3">
        <f>'ROUTE 2'!E19+'ROUTE 3'!E19+'ROUTE 4'!E19+'ROUTE 5'!E19+'ROUTE 6'!E19+'ROUTE 1 '!E19+'ROUTE 7'!E19</f>
        <v>3272.46</v>
      </c>
      <c r="F19" s="6">
        <f t="shared" ref="F19:F20" si="15">+C19/D19</f>
        <v>1.1750447372702131</v>
      </c>
      <c r="G19" s="6">
        <f t="shared" ref="G19:G20" si="16">+C19/E19</f>
        <v>17.657664264803849</v>
      </c>
      <c r="H19" s="7">
        <f t="shared" ref="H19:H20" si="17">+C19/B19</f>
        <v>2311.36</v>
      </c>
    </row>
    <row r="20" spans="1:10" ht="15" x14ac:dyDescent="0.2">
      <c r="A20" s="12">
        <v>43677</v>
      </c>
      <c r="B20" s="8">
        <v>26</v>
      </c>
      <c r="C20" s="3">
        <f>'ROUTE 2'!C20+'ROUTE 3'!C20+'ROUTE 4'!C20+'ROUTE 5'!C20+'ROUTE 6'!C20+'ROUTE 1 '!C20+'ROUTE 7'!C20</f>
        <v>59031</v>
      </c>
      <c r="D20" s="3">
        <f>'ROUTE 2'!D20+'ROUTE 3'!D20+'ROUTE 4'!D20+'ROUTE 5'!D20+'ROUTE 6'!D20+'ROUTE 1 '!D20+'ROUTE 7'!D20</f>
        <v>52462</v>
      </c>
      <c r="E20" s="3">
        <f>'ROUTE 2'!E20+'ROUTE 3'!E20+'ROUTE 4'!E20+'ROUTE 5'!E20+'ROUTE 6'!E20+'ROUTE 1 '!E20+'ROUTE 7'!E20</f>
        <v>3457.21</v>
      </c>
      <c r="F20" s="6">
        <f t="shared" si="15"/>
        <v>1.1252144409286722</v>
      </c>
      <c r="G20" s="6">
        <f t="shared" si="16"/>
        <v>17.074751027562687</v>
      </c>
      <c r="H20" s="7">
        <f t="shared" si="17"/>
        <v>2270.4230769230771</v>
      </c>
    </row>
    <row r="21" spans="1:10" ht="15" x14ac:dyDescent="0.2">
      <c r="A21" s="12">
        <v>43708</v>
      </c>
      <c r="B21" s="8">
        <v>27</v>
      </c>
      <c r="C21" s="3">
        <f>'ROUTE 2'!C21+'ROUTE 3'!C21+'ROUTE 4'!C21+'ROUTE 5'!C21+'ROUTE 6'!C21+'ROUTE 1 '!C21+'ROUTE 7'!C21</f>
        <v>64652</v>
      </c>
      <c r="D21" s="3">
        <f>'ROUTE 2'!D21+'ROUTE 3'!D21+'ROUTE 4'!D21+'ROUTE 5'!D21+'ROUTE 6'!D21+'ROUTE 1 '!D21+'ROUTE 7'!D21</f>
        <v>54263</v>
      </c>
      <c r="E21" s="3">
        <f>'ROUTE 2'!E21+'ROUTE 3'!E21+'ROUTE 4'!E21+'ROUTE 5'!E21+'ROUTE 6'!E21+'ROUTE 1 '!E21+'ROUTE 7'!E21</f>
        <v>3521.08</v>
      </c>
      <c r="F21" s="6">
        <f t="shared" ref="F21" si="18">+C21/D21</f>
        <v>1.1914564251884341</v>
      </c>
      <c r="G21" s="6">
        <f t="shared" ref="G21" si="19">+C21/E21</f>
        <v>18.361411839549231</v>
      </c>
      <c r="H21" s="7">
        <f t="shared" ref="H21" si="20">+C21/B21</f>
        <v>2394.5185185185187</v>
      </c>
    </row>
    <row r="23" spans="1:10" x14ac:dyDescent="0.2">
      <c r="J23" t="s">
        <v>20</v>
      </c>
    </row>
  </sheetData>
  <mergeCells count="3">
    <mergeCell ref="A1:H1"/>
    <mergeCell ref="A2:H2"/>
    <mergeCell ref="F4:H4"/>
  </mergeCells>
  <phoneticPr fontId="1" type="noConversion"/>
  <pageMargins left="0.75" right="0.75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ROUTE 1 </vt:lpstr>
      <vt:lpstr>ROUTE 2</vt:lpstr>
      <vt:lpstr>ROUTE 3</vt:lpstr>
      <vt:lpstr>ROUTE 4</vt:lpstr>
      <vt:lpstr>ROUTE 5</vt:lpstr>
      <vt:lpstr>ROUTE 6</vt:lpstr>
      <vt:lpstr>ROUTE 7</vt:lpstr>
      <vt:lpstr>ROUTE 1 TO 7</vt:lpstr>
      <vt:lpstr>'ROUTE 1 '!Print_Area</vt:lpstr>
      <vt:lpstr>'ROUTE 1 TO 7'!Print_Area</vt:lpstr>
      <vt:lpstr>'ROUTE 2'!Print_Area</vt:lpstr>
      <vt:lpstr>'ROUTE 3'!Print_Area</vt:lpstr>
      <vt:lpstr>'ROUTE 4'!Print_Area</vt:lpstr>
      <vt:lpstr>'ROUTE 5'!Print_Area</vt:lpstr>
      <vt:lpstr>'ROUTE 6'!Print_Area</vt:lpstr>
      <vt:lpstr>'ROUTE 7'!Print_Area</vt:lpstr>
    </vt:vector>
  </TitlesOfParts>
  <Company>COMMUNITY TRANSIT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ARBORE</dc:creator>
  <cp:lastModifiedBy>Robert Driscoll</cp:lastModifiedBy>
  <cp:lastPrinted>2019-09-25T16:50:44Z</cp:lastPrinted>
  <dcterms:created xsi:type="dcterms:W3CDTF">2008-07-10T16:12:34Z</dcterms:created>
  <dcterms:modified xsi:type="dcterms:W3CDTF">2019-09-25T16:54:02Z</dcterms:modified>
</cp:coreProperties>
</file>